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codeName="ThisWorkbook"/>
  <mc:AlternateContent xmlns:mc="http://schemas.openxmlformats.org/markup-compatibility/2006">
    <mc:Choice Requires="x15">
      <x15ac:absPath xmlns:x15ac="http://schemas.microsoft.com/office/spreadsheetml/2010/11/ac" url="/Users/bonghaduca/Downloads/iQOT 2020/"/>
    </mc:Choice>
  </mc:AlternateContent>
  <xr:revisionPtr revIDLastSave="0" documentId="8_{8F35ED11-8ED6-A14E-A5EC-C8369C93355A}" xr6:coauthVersionLast="45" xr6:coauthVersionMax="45" xr10:uidLastSave="{00000000-0000-0000-0000-000000000000}"/>
  <bookViews>
    <workbookView xWindow="0" yWindow="480" windowWidth="37900" windowHeight="19900" tabRatio="838" xr2:uid="{00000000-000D-0000-FFFF-FFFF00000000}"/>
  </bookViews>
  <sheets>
    <sheet name="PRICE &amp; ORDER FORM" sheetId="2" r:id="rId1"/>
  </sheets>
  <definedNames>
    <definedName name="BPAD25">'PRICE &amp; ORDER FORM'!$U$89:$U$93</definedName>
    <definedName name="BPADD">'PRICE &amp; ORDER FORM'!$U$89:$U$93</definedName>
    <definedName name="CO">'PRICE &amp; ORDER FORM'!$E$98:$E$99</definedName>
    <definedName name="COMPLETE">'PRICE &amp; ORDER FORM'!$E$98:$E$99</definedName>
    <definedName name="DBADD">'PRICE &amp; ORDER FORM'!$U$94:$U$97</definedName>
    <definedName name="DBB22_">'PRICE &amp; ORDER FORM'!$U$94:$U$97</definedName>
    <definedName name="FB">'PRICE &amp; ORDER FORM'!$F$96:$I$96</definedName>
    <definedName name="FD">'PRICE &amp; ORDER FORM'!$N$96:$AN$96</definedName>
    <definedName name="FEATHER">'PRICE &amp; ORDER FORM'!$J$88:$J$89</definedName>
    <definedName name="FL">'PRICE &amp; ORDER FORM'!$E$89</definedName>
    <definedName name="FLAGS">'PRICE &amp; ORDER FORM'!$J$90:$J$91</definedName>
    <definedName name="FS">'PRICE &amp; ORDER FORM'!$F$96:$I$96</definedName>
    <definedName name="NA">'PRICE &amp; ORDER FORM'!$J$93</definedName>
    <definedName name="PR">'PRICE &amp; ORDER FORM'!$E$100:$E$101</definedName>
    <definedName name="TEARDROP">'PRICE &amp; ORDER FORM'!$J$88:$J$89</definedName>
    <definedName name="TS">'PRICE &amp; ORDER FORM'!$J$96:$M$96</definedName>
    <definedName name="WATER_BAG">'PRICE &amp; ORDER FORM'!$J$92</definedName>
    <definedName name="WS">'PRICE &amp; ORDER FORM'!$J$94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" i="2" l="1"/>
  <c r="O2" i="2" s="1"/>
  <c r="N164" i="2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L20" i="2"/>
  <c r="K20" i="2"/>
  <c r="J20" i="2"/>
  <c r="I20" i="2"/>
  <c r="H20" i="2"/>
  <c r="G20" i="2" s="1"/>
  <c r="F20" i="2"/>
  <c r="E20" i="2" s="1"/>
  <c r="D20" i="2"/>
  <c r="C20" i="2" s="1"/>
  <c r="F19" i="2"/>
  <c r="I19" i="2"/>
  <c r="W19" i="2" s="1"/>
  <c r="AE105" i="2"/>
  <c r="AE106" i="2" s="1"/>
  <c r="AE109" i="2" s="1"/>
  <c r="AE92" i="2"/>
  <c r="AE91" i="2" s="1"/>
  <c r="AD92" i="2"/>
  <c r="AD91" i="2" s="1"/>
  <c r="AD105" i="2" s="1"/>
  <c r="AD106" i="2" s="1"/>
  <c r="AD109" i="2" s="1"/>
  <c r="AC92" i="2"/>
  <c r="AC91" i="2" s="1"/>
  <c r="AC105" i="2" s="1"/>
  <c r="AC106" i="2" s="1"/>
  <c r="AC109" i="2" s="1"/>
  <c r="AF95" i="2"/>
  <c r="AG95" i="2" s="1"/>
  <c r="AG92" i="2" s="1"/>
  <c r="S92" i="2"/>
  <c r="S91" i="2" s="1"/>
  <c r="S105" i="2" s="1"/>
  <c r="S106" i="2" s="1"/>
  <c r="S109" i="2" s="1"/>
  <c r="R92" i="2"/>
  <c r="R91" i="2" s="1"/>
  <c r="R105" i="2" s="1"/>
  <c r="R106" i="2" s="1"/>
  <c r="R109" i="2" s="1"/>
  <c r="Q92" i="2"/>
  <c r="Q91" i="2" s="1"/>
  <c r="Q105" i="2" s="1"/>
  <c r="Q106" i="2" s="1"/>
  <c r="Q109" i="2" s="1"/>
  <c r="P92" i="2"/>
  <c r="P91" i="2" s="1"/>
  <c r="P105" i="2" s="1"/>
  <c r="T95" i="2"/>
  <c r="T92" i="2" s="1"/>
  <c r="T91" i="2" s="1"/>
  <c r="T105" i="2" s="1"/>
  <c r="T106" i="2" s="1"/>
  <c r="T109" i="2" s="1"/>
  <c r="Y97" i="2"/>
  <c r="Z97" i="2" s="1"/>
  <c r="AA97" i="2" s="1"/>
  <c r="AB97" i="2" s="1"/>
  <c r="AC97" i="2" s="1"/>
  <c r="AD97" i="2" s="1"/>
  <c r="AE97" i="2" s="1"/>
  <c r="AF97" i="2" s="1"/>
  <c r="AG97" i="2" s="1"/>
  <c r="AH97" i="2" s="1"/>
  <c r="AI97" i="2" s="1"/>
  <c r="AJ97" i="2" s="1"/>
  <c r="AK97" i="2" s="1"/>
  <c r="AL97" i="2" s="1"/>
  <c r="AM97" i="2" s="1"/>
  <c r="AN97" i="2" s="1"/>
  <c r="AF104" i="2"/>
  <c r="AE104" i="2"/>
  <c r="AD104" i="2"/>
  <c r="AC104" i="2"/>
  <c r="AE93" i="2"/>
  <c r="AE100" i="2" s="1"/>
  <c r="AE101" i="2" s="1"/>
  <c r="AD93" i="2"/>
  <c r="AD100" i="2" s="1"/>
  <c r="AD101" i="2" s="1"/>
  <c r="AC93" i="2"/>
  <c r="AC100" i="2" s="1"/>
  <c r="AC101" i="2" s="1"/>
  <c r="S93" i="2"/>
  <c r="S100" i="2" s="1"/>
  <c r="S101" i="2" s="1"/>
  <c r="R93" i="2"/>
  <c r="R100" i="2" s="1"/>
  <c r="R101" i="2" s="1"/>
  <c r="Q93" i="2"/>
  <c r="Q100" i="2" s="1"/>
  <c r="Q101" i="2" s="1"/>
  <c r="P93" i="2"/>
  <c r="P100" i="2" s="1"/>
  <c r="P101" i="2" s="1"/>
  <c r="AF93" i="2" l="1"/>
  <c r="AF100" i="2" s="1"/>
  <c r="AF101" i="2" s="1"/>
  <c r="T93" i="2"/>
  <c r="T100" i="2" s="1"/>
  <c r="T101" i="2" s="1"/>
  <c r="U95" i="2"/>
  <c r="AF92" i="2"/>
  <c r="AF91" i="2" s="1"/>
  <c r="AF105" i="2" s="1"/>
  <c r="AF106" i="2" s="1"/>
  <c r="AF109" i="2" s="1"/>
  <c r="AH95" i="2"/>
  <c r="AH92" i="2" s="1"/>
  <c r="AG93" i="2"/>
  <c r="AG100" i="2" s="1"/>
  <c r="AG101" i="2" s="1"/>
  <c r="AG91" i="2"/>
  <c r="AG105" i="2" s="1"/>
  <c r="AG106" i="2" s="1"/>
  <c r="AG109" i="2" s="1"/>
  <c r="V95" i="2" l="1"/>
  <c r="U93" i="2"/>
  <c r="U100" i="2" s="1"/>
  <c r="U101" i="2" s="1"/>
  <c r="U92" i="2"/>
  <c r="U91" i="2" s="1"/>
  <c r="U105" i="2" s="1"/>
  <c r="U106" i="2" s="1"/>
  <c r="U109" i="2" s="1"/>
  <c r="AH91" i="2"/>
  <c r="AH105" i="2" s="1"/>
  <c r="AH106" i="2" s="1"/>
  <c r="AH109" i="2" s="1"/>
  <c r="AI95" i="2"/>
  <c r="AI92" i="2" s="1"/>
  <c r="AH93" i="2"/>
  <c r="AH100" i="2" s="1"/>
  <c r="AH101" i="2" s="1"/>
  <c r="O101" i="2"/>
  <c r="N101" i="2"/>
  <c r="V92" i="2" l="1"/>
  <c r="V91" i="2" s="1"/>
  <c r="V105" i="2" s="1"/>
  <c r="V106" i="2" s="1"/>
  <c r="V109" i="2" s="1"/>
  <c r="W95" i="2"/>
  <c r="V93" i="2"/>
  <c r="V100" i="2" s="1"/>
  <c r="V101" i="2" s="1"/>
  <c r="AI91" i="2"/>
  <c r="AI105" i="2" s="1"/>
  <c r="AI106" i="2" s="1"/>
  <c r="AI109" i="2" s="1"/>
  <c r="AJ95" i="2"/>
  <c r="AJ92" i="2" s="1"/>
  <c r="AI93" i="2"/>
  <c r="AI100" i="2" s="1"/>
  <c r="AI101" i="2" s="1"/>
  <c r="W20" i="2"/>
  <c r="J19" i="2"/>
  <c r="K19" i="2"/>
  <c r="W92" i="2" l="1"/>
  <c r="W91" i="2" s="1"/>
  <c r="W105" i="2" s="1"/>
  <c r="W106" i="2" s="1"/>
  <c r="W109" i="2" s="1"/>
  <c r="W93" i="2"/>
  <c r="W100" i="2" s="1"/>
  <c r="W101" i="2" s="1"/>
  <c r="X95" i="2"/>
  <c r="AJ93" i="2"/>
  <c r="AJ100" i="2" s="1"/>
  <c r="AJ101" i="2" s="1"/>
  <c r="AK95" i="2"/>
  <c r="AK92" i="2" s="1"/>
  <c r="AJ91" i="2"/>
  <c r="AJ105" i="2" s="1"/>
  <c r="AJ106" i="2" s="1"/>
  <c r="AJ109" i="2" s="1"/>
  <c r="D19" i="2"/>
  <c r="C19" i="2" s="1"/>
  <c r="M104" i="2"/>
  <c r="L104" i="2"/>
  <c r="K104" i="2"/>
  <c r="J104" i="2"/>
  <c r="I104" i="2"/>
  <c r="H104" i="2"/>
  <c r="G104" i="2"/>
  <c r="M103" i="2"/>
  <c r="L103" i="2"/>
  <c r="K103" i="2"/>
  <c r="J103" i="2"/>
  <c r="I103" i="2"/>
  <c r="H103" i="2"/>
  <c r="G103" i="2"/>
  <c r="F104" i="2"/>
  <c r="F103" i="2"/>
  <c r="L68" i="2"/>
  <c r="K68" i="2"/>
  <c r="J68" i="2"/>
  <c r="I68" i="2"/>
  <c r="A86" i="2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F3" i="2"/>
  <c r="M122" i="2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M619" i="2" s="1"/>
  <c r="M620" i="2" s="1"/>
  <c r="X93" i="2" l="1"/>
  <c r="X100" i="2" s="1"/>
  <c r="X101" i="2" s="1"/>
  <c r="X92" i="2"/>
  <c r="X91" i="2" s="1"/>
  <c r="X105" i="2" s="1"/>
  <c r="X106" i="2" s="1"/>
  <c r="X109" i="2" s="1"/>
  <c r="Y95" i="2"/>
  <c r="AK93" i="2"/>
  <c r="AK100" i="2" s="1"/>
  <c r="AK101" i="2" s="1"/>
  <c r="AK91" i="2"/>
  <c r="AK105" i="2" s="1"/>
  <c r="AK106" i="2" s="1"/>
  <c r="AK109" i="2" s="1"/>
  <c r="AL95" i="2"/>
  <c r="AL92" i="2" s="1"/>
  <c r="C54" i="2"/>
  <c r="Y93" i="2" l="1"/>
  <c r="Y100" i="2" s="1"/>
  <c r="Y101" i="2" s="1"/>
  <c r="Y92" i="2"/>
  <c r="Y91" i="2" s="1"/>
  <c r="Y105" i="2" s="1"/>
  <c r="Y106" i="2" s="1"/>
  <c r="Y109" i="2" s="1"/>
  <c r="Z95" i="2"/>
  <c r="AM95" i="2"/>
  <c r="AL91" i="2"/>
  <c r="AL105" i="2" s="1"/>
  <c r="AL106" i="2" s="1"/>
  <c r="AL109" i="2" s="1"/>
  <c r="AL93" i="2"/>
  <c r="AL100" i="2" s="1"/>
  <c r="AL101" i="2" s="1"/>
  <c r="L19" i="2"/>
  <c r="H19" i="2"/>
  <c r="G19" i="2" s="1"/>
  <c r="AA95" i="2" l="1"/>
  <c r="Z93" i="2"/>
  <c r="Z100" i="2" s="1"/>
  <c r="Z101" i="2" s="1"/>
  <c r="Z92" i="2"/>
  <c r="Z91" i="2" s="1"/>
  <c r="Z105" i="2" s="1"/>
  <c r="Z106" i="2" s="1"/>
  <c r="Z109" i="2" s="1"/>
  <c r="AN95" i="2"/>
  <c r="AM92" i="2"/>
  <c r="AM91" i="2" s="1"/>
  <c r="AM105" i="2" s="1"/>
  <c r="AM106" i="2" s="1"/>
  <c r="AM109" i="2" s="1"/>
  <c r="AM93" i="2"/>
  <c r="AM100" i="2" s="1"/>
  <c r="AM101" i="2" s="1"/>
  <c r="AB95" i="2" l="1"/>
  <c r="AA92" i="2"/>
  <c r="AA91" i="2" s="1"/>
  <c r="AA105" i="2" s="1"/>
  <c r="AA106" i="2" s="1"/>
  <c r="AA109" i="2" s="1"/>
  <c r="AA93" i="2"/>
  <c r="AA100" i="2" s="1"/>
  <c r="AA101" i="2" s="1"/>
  <c r="AN92" i="2"/>
  <c r="AN91" i="2" s="1"/>
  <c r="AN105" i="2" s="1"/>
  <c r="AN106" i="2" s="1"/>
  <c r="AN109" i="2" s="1"/>
  <c r="AN93" i="2"/>
  <c r="AN100" i="2" s="1"/>
  <c r="AN101" i="2" s="1"/>
  <c r="J4" i="2"/>
  <c r="X104" i="2"/>
  <c r="W104" i="2"/>
  <c r="V104" i="2"/>
  <c r="U104" i="2"/>
  <c r="T104" i="2"/>
  <c r="S104" i="2"/>
  <c r="R104" i="2"/>
  <c r="Q104" i="2"/>
  <c r="P104" i="2"/>
  <c r="O104" i="2"/>
  <c r="N104" i="2"/>
  <c r="X4" i="2"/>
  <c r="X20" i="2"/>
  <c r="AB92" i="2" l="1"/>
  <c r="AB91" i="2" s="1"/>
  <c r="AB105" i="2" s="1"/>
  <c r="AB106" i="2" s="1"/>
  <c r="AB109" i="2" s="1"/>
  <c r="AB93" i="2"/>
  <c r="AB100" i="2" s="1"/>
  <c r="AB101" i="2" s="1"/>
  <c r="N105" i="2"/>
  <c r="N106" i="2" s="1"/>
  <c r="N109" i="2" s="1"/>
  <c r="O105" i="2"/>
  <c r="O106" i="2" s="1"/>
  <c r="O109" i="2" s="1"/>
  <c r="E19" i="2"/>
  <c r="P106" i="2"/>
  <c r="P109" i="2" s="1"/>
  <c r="E54" i="2" l="1"/>
  <c r="W7" i="2"/>
  <c r="X7" i="2" s="1"/>
  <c r="X19" i="2"/>
  <c r="E4" i="2"/>
  <c r="X53" i="2" l="1"/>
  <c r="X52" i="2"/>
  <c r="Y51" i="2"/>
  <c r="K51" i="2"/>
  <c r="H51" i="2"/>
  <c r="G51" i="2"/>
  <c r="Y50" i="2"/>
  <c r="K50" i="2"/>
  <c r="H50" i="2"/>
  <c r="G50" i="2"/>
  <c r="Y49" i="2"/>
  <c r="K49" i="2"/>
  <c r="H49" i="2"/>
  <c r="G49" i="2"/>
  <c r="Y48" i="2"/>
  <c r="K48" i="2"/>
  <c r="H48" i="2"/>
  <c r="G48" i="2"/>
  <c r="Y47" i="2"/>
  <c r="K47" i="2"/>
  <c r="H47" i="2"/>
  <c r="G47" i="2"/>
  <c r="Y46" i="2"/>
  <c r="K46" i="2"/>
  <c r="H46" i="2"/>
  <c r="G46" i="2"/>
  <c r="Y45" i="2"/>
  <c r="K45" i="2"/>
  <c r="H45" i="2"/>
  <c r="G45" i="2"/>
  <c r="Y44" i="2"/>
  <c r="K44" i="2"/>
  <c r="H44" i="2"/>
  <c r="G44" i="2"/>
  <c r="Y43" i="2"/>
  <c r="K43" i="2"/>
  <c r="H43" i="2"/>
  <c r="G43" i="2"/>
  <c r="Y42" i="2"/>
  <c r="K42" i="2"/>
  <c r="H42" i="2"/>
  <c r="G42" i="2"/>
  <c r="Y41" i="2"/>
  <c r="K41" i="2"/>
  <c r="H41" i="2"/>
  <c r="G41" i="2"/>
  <c r="Y40" i="2"/>
  <c r="K40" i="2"/>
  <c r="H40" i="2"/>
  <c r="G40" i="2"/>
  <c r="Y39" i="2"/>
  <c r="K39" i="2"/>
  <c r="H39" i="2"/>
  <c r="G39" i="2"/>
  <c r="Y38" i="2"/>
  <c r="K38" i="2"/>
  <c r="H38" i="2"/>
  <c r="G38" i="2"/>
  <c r="Y37" i="2"/>
  <c r="K37" i="2"/>
  <c r="H37" i="2"/>
  <c r="G37" i="2"/>
  <c r="Y36" i="2"/>
  <c r="K36" i="2"/>
  <c r="H36" i="2"/>
  <c r="G36" i="2"/>
  <c r="Y35" i="2"/>
  <c r="K35" i="2"/>
  <c r="H35" i="2"/>
  <c r="G35" i="2"/>
  <c r="Y34" i="2"/>
  <c r="K34" i="2"/>
  <c r="H34" i="2"/>
  <c r="G34" i="2"/>
  <c r="Y33" i="2"/>
  <c r="K33" i="2"/>
  <c r="H33" i="2"/>
  <c r="G33" i="2"/>
  <c r="Y32" i="2"/>
  <c r="K32" i="2"/>
  <c r="H32" i="2"/>
  <c r="G32" i="2"/>
  <c r="Y31" i="2"/>
  <c r="K31" i="2"/>
  <c r="H31" i="2"/>
  <c r="G31" i="2"/>
  <c r="Y30" i="2"/>
  <c r="K30" i="2"/>
  <c r="H30" i="2"/>
  <c r="G30" i="2"/>
  <c r="Y29" i="2"/>
  <c r="K29" i="2"/>
  <c r="H29" i="2"/>
  <c r="G29" i="2"/>
  <c r="K28" i="2"/>
  <c r="H28" i="2"/>
  <c r="G28" i="2"/>
  <c r="E28" i="2"/>
  <c r="F28" i="2" s="1"/>
  <c r="K27" i="2"/>
  <c r="H27" i="2"/>
  <c r="G27" i="2"/>
  <c r="E27" i="2"/>
  <c r="F27" i="2" s="1"/>
  <c r="K26" i="2"/>
  <c r="H26" i="2"/>
  <c r="G26" i="2"/>
  <c r="E26" i="2"/>
  <c r="F26" i="2" s="1"/>
  <c r="K25" i="2"/>
  <c r="H25" i="2"/>
  <c r="G25" i="2"/>
  <c r="E25" i="2"/>
  <c r="F25" i="2" s="1"/>
  <c r="K24" i="2"/>
  <c r="H24" i="2"/>
  <c r="G24" i="2"/>
  <c r="E24" i="2"/>
  <c r="F24" i="2" s="1"/>
  <c r="K23" i="2"/>
  <c r="E23" i="2"/>
  <c r="F23" i="2" s="1"/>
  <c r="K22" i="2"/>
  <c r="E22" i="2"/>
  <c r="F22" i="2" s="1"/>
  <c r="K21" i="2"/>
  <c r="E21" i="2"/>
  <c r="F21" i="2" s="1"/>
  <c r="M21" i="2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N17" i="2"/>
  <c r="O17" i="2" s="1"/>
  <c r="P17" i="2" s="1"/>
  <c r="Q17" i="2" s="1"/>
  <c r="R17" i="2" s="1"/>
  <c r="E7" i="2"/>
  <c r="E5" i="2"/>
  <c r="F14" i="2" l="1"/>
  <c r="E14" i="2"/>
  <c r="L44" i="2" l="1"/>
  <c r="W44" i="2" s="1"/>
  <c r="X44" i="2" s="1"/>
  <c r="L31" i="2"/>
  <c r="W31" i="2" s="1"/>
  <c r="X31" i="2" s="1"/>
  <c r="L48" i="2"/>
  <c r="W48" i="2" s="1"/>
  <c r="X48" i="2" s="1"/>
  <c r="L39" i="2"/>
  <c r="W39" i="2" s="1"/>
  <c r="X39" i="2" s="1"/>
  <c r="L33" i="2" l="1"/>
  <c r="W33" i="2" s="1"/>
  <c r="X33" i="2" s="1"/>
  <c r="L32" i="2"/>
  <c r="W32" i="2" s="1"/>
  <c r="X32" i="2" s="1"/>
  <c r="L43" i="2"/>
  <c r="W43" i="2" s="1"/>
  <c r="X43" i="2" s="1"/>
  <c r="L50" i="2"/>
  <c r="W50" i="2" s="1"/>
  <c r="X50" i="2" s="1"/>
  <c r="L34" i="2"/>
  <c r="W34" i="2" s="1"/>
  <c r="X34" i="2" s="1"/>
  <c r="L47" i="2"/>
  <c r="W47" i="2" s="1"/>
  <c r="X47" i="2" s="1"/>
  <c r="L42" i="2"/>
  <c r="W42" i="2" s="1"/>
  <c r="X42" i="2" s="1"/>
  <c r="L27" i="2"/>
  <c r="W27" i="2" s="1"/>
  <c r="X27" i="2" s="1"/>
  <c r="L21" i="2"/>
  <c r="W21" i="2" s="1"/>
  <c r="X21" i="2" s="1"/>
  <c r="L26" i="2"/>
  <c r="W26" i="2" s="1"/>
  <c r="X26" i="2" s="1"/>
  <c r="L37" i="2"/>
  <c r="W37" i="2" s="1"/>
  <c r="X37" i="2" s="1"/>
  <c r="L30" i="2"/>
  <c r="W30" i="2" s="1"/>
  <c r="X30" i="2" s="1"/>
  <c r="L24" i="2"/>
  <c r="W24" i="2" s="1"/>
  <c r="X24" i="2" s="1"/>
  <c r="L25" i="2"/>
  <c r="W25" i="2" s="1"/>
  <c r="X25" i="2" s="1"/>
  <c r="L45" i="2"/>
  <c r="W45" i="2" s="1"/>
  <c r="X45" i="2" s="1"/>
  <c r="L41" i="2"/>
  <c r="W41" i="2" s="1"/>
  <c r="X41" i="2" s="1"/>
  <c r="L22" i="2"/>
  <c r="W22" i="2" s="1"/>
  <c r="X22" i="2" s="1"/>
  <c r="L35" i="2"/>
  <c r="W35" i="2" s="1"/>
  <c r="X35" i="2" s="1"/>
  <c r="L46" i="2"/>
  <c r="W46" i="2" s="1"/>
  <c r="X46" i="2" s="1"/>
  <c r="L40" i="2"/>
  <c r="W40" i="2" s="1"/>
  <c r="X40" i="2" s="1"/>
  <c r="L23" i="2"/>
  <c r="W23" i="2" s="1"/>
  <c r="X23" i="2" s="1"/>
  <c r="L51" i="2"/>
  <c r="W51" i="2" s="1"/>
  <c r="X51" i="2" s="1"/>
  <c r="L49" i="2"/>
  <c r="W49" i="2" s="1"/>
  <c r="X49" i="2" s="1"/>
  <c r="L28" i="2"/>
  <c r="W28" i="2" s="1"/>
  <c r="X28" i="2" s="1"/>
  <c r="L29" i="2"/>
  <c r="W29" i="2" s="1"/>
  <c r="X29" i="2" s="1"/>
  <c r="L36" i="2"/>
  <c r="W36" i="2" s="1"/>
  <c r="X36" i="2" s="1"/>
  <c r="L38" i="2"/>
  <c r="W38" i="2" s="1"/>
  <c r="X38" i="2" s="1"/>
  <c r="X5" i="2" l="1"/>
  <c r="W6" i="2" s="1"/>
  <c r="X6" i="2" l="1"/>
  <c r="I3" i="2"/>
  <c r="J5" i="2" s="1"/>
  <c r="X8" i="2" s="1"/>
  <c r="E11" i="2"/>
  <c r="X9" i="2" l="1"/>
</calcChain>
</file>

<file path=xl/sharedStrings.xml><?xml version="1.0" encoding="utf-8"?>
<sst xmlns="http://schemas.openxmlformats.org/spreadsheetml/2006/main" count="236" uniqueCount="138">
  <si>
    <t>For Delivery</t>
  </si>
  <si>
    <t>Payment Method</t>
  </si>
  <si>
    <t>Additional Fees</t>
  </si>
  <si>
    <t>Date Needed</t>
  </si>
  <si>
    <t>For Pick-Up</t>
  </si>
  <si>
    <t>Personal Information</t>
  </si>
  <si>
    <t>Paypal</t>
  </si>
  <si>
    <t>Name</t>
  </si>
  <si>
    <t>Address (Bldg #, Street, City/Town)</t>
  </si>
  <si>
    <t>At The Shop</t>
  </si>
  <si>
    <t>Telephone Number</t>
  </si>
  <si>
    <t>For Delivery or Pick-Up?</t>
  </si>
  <si>
    <t>Zip Code</t>
  </si>
  <si>
    <t>Email Address</t>
  </si>
  <si>
    <t>Weight  Shipment Lookup</t>
  </si>
  <si>
    <t>Item #</t>
  </si>
  <si>
    <t>Sales Conditions</t>
  </si>
  <si>
    <t>Paypal Fees</t>
  </si>
  <si>
    <t>OTHER INSTRUCTIONS</t>
  </si>
  <si>
    <t>Order Quantity</t>
  </si>
  <si>
    <t>Pcs</t>
  </si>
  <si>
    <t>Order Summary</t>
  </si>
  <si>
    <t>Your</t>
  </si>
  <si>
    <t>CLICK TO SEND THIS FORM</t>
  </si>
  <si>
    <t>Preferred Payment Method</t>
  </si>
  <si>
    <t>Duffle Barrel Bag 22 Liters</t>
  </si>
  <si>
    <t>Amount</t>
  </si>
  <si>
    <t>Total Amount</t>
  </si>
  <si>
    <t>Sublimated Full body Graphics</t>
  </si>
  <si>
    <t>Order No</t>
  </si>
  <si>
    <t>Qty Discount</t>
  </si>
  <si>
    <t>`</t>
  </si>
  <si>
    <t>QUANTITY</t>
  </si>
  <si>
    <t>FLYING BANNERS</t>
  </si>
  <si>
    <t>TEARDROP</t>
  </si>
  <si>
    <t>FEATHER</t>
  </si>
  <si>
    <t>COMPLETE SET</t>
  </si>
  <si>
    <t>FABRIC PRINT ONLY (WITH STITCHED EDGES)</t>
  </si>
  <si>
    <t>PRINT SIDE</t>
  </si>
  <si>
    <t>1-SIDE PRINT</t>
  </si>
  <si>
    <t>2-SIDE PRINT</t>
  </si>
  <si>
    <t>X-LARGE</t>
  </si>
  <si>
    <t>LARGE</t>
  </si>
  <si>
    <t>MEDIUM</t>
  </si>
  <si>
    <t>SMALL</t>
  </si>
  <si>
    <t>1-SIDE</t>
  </si>
  <si>
    <t>2-SIDE</t>
  </si>
  <si>
    <t>GROMMET</t>
  </si>
  <si>
    <t>HEMMING</t>
  </si>
  <si>
    <t>FLAGS</t>
  </si>
  <si>
    <t>SIZES</t>
  </si>
  <si>
    <t>FB</t>
  </si>
  <si>
    <t>FL</t>
  </si>
  <si>
    <t>1 SIDE</t>
  </si>
  <si>
    <t>2 SIDE</t>
  </si>
  <si>
    <t>CO</t>
  </si>
  <si>
    <t>PR</t>
  </si>
  <si>
    <t>FABRIC PRINT ONLY (STITCHED EDGES)</t>
  </si>
  <si>
    <t>XLARGE</t>
  </si>
  <si>
    <t>size LookUP</t>
  </si>
  <si>
    <t>FS</t>
  </si>
  <si>
    <t>TS</t>
  </si>
  <si>
    <t>FD</t>
  </si>
  <si>
    <t>LARGE.</t>
  </si>
  <si>
    <t>MEDIUM.</t>
  </si>
  <si>
    <t>SMALL.</t>
  </si>
  <si>
    <t>1ft x 2ft</t>
  </si>
  <si>
    <t>1ft x 3ft</t>
  </si>
  <si>
    <t>2ft x 2ft</t>
  </si>
  <si>
    <t>2ft x 3ft</t>
  </si>
  <si>
    <t>2ft x 4ft</t>
  </si>
  <si>
    <t>2ft x 5ft</t>
  </si>
  <si>
    <t>2ft x 6ft</t>
  </si>
  <si>
    <t>3ft x 4ft</t>
  </si>
  <si>
    <t>3ft x 5ft</t>
  </si>
  <si>
    <t>3ft x 6ft</t>
  </si>
  <si>
    <t>3ft x 3ft</t>
  </si>
  <si>
    <t>PRINT/FABRIC/POLE/BASE</t>
  </si>
  <si>
    <t>UNIT PRICE</t>
  </si>
  <si>
    <t>AMOUNT</t>
  </si>
  <si>
    <t>SHIPPING COST</t>
  </si>
  <si>
    <t>KGS</t>
  </si>
  <si>
    <t>1SIDE</t>
  </si>
  <si>
    <t>2SIDE</t>
  </si>
  <si>
    <t>SHIPPING</t>
  </si>
  <si>
    <t>TOTAL SHIPPING</t>
  </si>
  <si>
    <t>UNIT SHIPPING</t>
  </si>
  <si>
    <t>Bank Transfer</t>
  </si>
  <si>
    <t>PRODUCT</t>
  </si>
  <si>
    <t>SPECS</t>
  </si>
  <si>
    <t>Company Name</t>
  </si>
  <si>
    <t>a. Thru Paypal. Wait for Paypal invoice</t>
  </si>
  <si>
    <t xml:space="preserve"> c. Bank transfer via BPI: Rissa Haduca/Wilbert Haduca Account / # 4159-1064-09</t>
  </si>
  <si>
    <t>Zone Phil</t>
  </si>
  <si>
    <t>Weight</t>
  </si>
  <si>
    <t>Total Weight</t>
  </si>
  <si>
    <t>Weight (kgs) /Shipment Fees (Phils only)</t>
  </si>
  <si>
    <t>LookUp Delivery</t>
  </si>
  <si>
    <t>QTY</t>
  </si>
  <si>
    <t>PRINT ONLY</t>
  </si>
  <si>
    <t>DEDUCTIONS</t>
  </si>
  <si>
    <t>WEIGHT REDUCTION I FPRINT ONLY</t>
  </si>
  <si>
    <t>WEIGHT REDUCTION IF PRINT ONLY</t>
  </si>
  <si>
    <t>TOTAL WEIGHT REDUCTION IF PRINT ONLY</t>
  </si>
  <si>
    <t>TOTAL WEIGHT REDUCTION</t>
  </si>
  <si>
    <t>WARNING: If you change the Product and Specs (in columns 2 and 3), make sure to drill down again the Print Side and Sizes (in columns 4 and 5) and repeat clicking your choice. If you don't do these steps, your price will not update.</t>
  </si>
  <si>
    <t>WB</t>
  </si>
  <si>
    <t>WATER_BAG</t>
  </si>
  <si>
    <t>WATERBAG</t>
  </si>
  <si>
    <t>NA</t>
  </si>
  <si>
    <t>30-KGS-CAPACITY</t>
  </si>
  <si>
    <t>NOT-APPLICABLE</t>
  </si>
  <si>
    <t>WS</t>
  </si>
  <si>
    <t>1-SIZE ONLY</t>
  </si>
  <si>
    <t xml:space="preserve">b. BDO Current Account Name/No. 006488002454 / Crafteli Company </t>
  </si>
  <si>
    <t>Plus 12% VAT</t>
  </si>
  <si>
    <t>2ft x 7ft</t>
  </si>
  <si>
    <t>2ft x 8ft</t>
  </si>
  <si>
    <t>2ft x 9ft</t>
  </si>
  <si>
    <t>2ft x 10ft</t>
  </si>
  <si>
    <t>2ft x 11ft</t>
  </si>
  <si>
    <t>2ft x 12ft</t>
  </si>
  <si>
    <t>2ft x 13ft</t>
  </si>
  <si>
    <t>2ft x 14ft</t>
  </si>
  <si>
    <t>3ft x 7ft</t>
  </si>
  <si>
    <t>3ft x 8ft</t>
  </si>
  <si>
    <t>3ft x 9ft</t>
  </si>
  <si>
    <t>3ft x 10ft</t>
  </si>
  <si>
    <t>3ft x 11ft</t>
  </si>
  <si>
    <t>3ft x 12ft</t>
  </si>
  <si>
    <t>3ft x 13ft</t>
  </si>
  <si>
    <t>3ft x 14ft</t>
  </si>
  <si>
    <r>
      <t>Prices val</t>
    </r>
    <r>
      <rPr>
        <b/>
        <sz val="12"/>
        <rFont val="Arial"/>
        <family val="2"/>
      </rPr>
      <t>id until MARCH. 31, 2020</t>
    </r>
  </si>
  <si>
    <t>PAYMENT METHODS</t>
  </si>
  <si>
    <t>CLICK THE WHITE FIELDS BELOW AND DRILL DOWN YOUR CHOICES. TYPE ON LIGHT BLUE SPACES. DRILL-DOWN ON WHITE SPACES</t>
  </si>
  <si>
    <t>Discount</t>
  </si>
  <si>
    <t>ENJOY 5% discount if order amount reaches Php 45,000 in single purchase.</t>
  </si>
  <si>
    <t xml:space="preserve">    Version TFB  33120 5D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</si>
</sst>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* #,##0.0_);_(* \(#,##0.0\);_(* &quot;-&quot;??_);_(@_)"/>
  </numFmts>
  <fonts count="3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theme="1"/>
      <name val="Arial"/>
      <family val="2"/>
    </font>
    <font>
      <sz val="6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0"/>
      <name val="Arial"/>
      <family val="2"/>
    </font>
    <font>
      <sz val="6"/>
      <color rgb="FFFF0000"/>
      <name val="Arial"/>
      <family val="2"/>
    </font>
    <font>
      <sz val="9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9"/>
      <color theme="1"/>
      <name val="Arial"/>
      <family val="2"/>
    </font>
    <font>
      <b/>
      <u/>
      <sz val="11"/>
      <color theme="0"/>
      <name val="Calibri"/>
      <family val="2"/>
      <scheme val="minor"/>
    </font>
    <font>
      <b/>
      <i/>
      <sz val="14"/>
      <color theme="1"/>
      <name val="Arial"/>
      <family val="2"/>
    </font>
    <font>
      <sz val="11"/>
      <color rgb="FFFF0000"/>
      <name val="Arial"/>
      <family val="2"/>
    </font>
    <font>
      <sz val="8"/>
      <color rgb="FFFF000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 tint="0.499984740745262"/>
      <name val="Arial"/>
      <family val="2"/>
    </font>
    <font>
      <i/>
      <sz val="14"/>
      <color theme="0"/>
      <name val="Arial"/>
      <family val="2"/>
    </font>
    <font>
      <sz val="9"/>
      <name val="Arial"/>
      <family val="2"/>
    </font>
    <font>
      <b/>
      <i/>
      <sz val="12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</fills>
  <borders count="27">
    <border>
      <left/>
      <right/>
      <top/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indexed="64"/>
      </right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indexed="64"/>
      </bottom>
      <diagonal/>
    </border>
    <border>
      <left style="double">
        <color indexed="64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/>
      <right style="double">
        <color theme="1" tint="0.499984740745262"/>
      </right>
      <top/>
      <bottom style="double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9" borderId="0" applyNumberFormat="0" applyBorder="0" applyAlignment="0" applyProtection="0"/>
  </cellStyleXfs>
  <cellXfs count="293">
    <xf numFmtId="0" fontId="0" fillId="0" borderId="0" xfId="0"/>
    <xf numFmtId="0" fontId="11" fillId="3" borderId="0" xfId="0" applyFont="1" applyFill="1" applyBorder="1" applyProtection="1"/>
    <xf numFmtId="0" fontId="11" fillId="0" borderId="1" xfId="0" applyFont="1" applyBorder="1" applyProtection="1"/>
    <xf numFmtId="0" fontId="11" fillId="3" borderId="1" xfId="0" applyFont="1" applyFill="1" applyBorder="1" applyProtection="1"/>
    <xf numFmtId="0" fontId="11" fillId="0" borderId="1" xfId="0" applyFont="1" applyBorder="1" applyAlignment="1" applyProtection="1">
      <alignment horizont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Protection="1"/>
    <xf numFmtId="0" fontId="5" fillId="0" borderId="1" xfId="0" applyFont="1" applyFill="1" applyBorder="1" applyProtection="1"/>
    <xf numFmtId="0" fontId="5" fillId="0" borderId="1" xfId="0" applyFont="1" applyFill="1" applyBorder="1" applyAlignment="1" applyProtection="1">
      <alignment vertical="center" wrapText="1"/>
    </xf>
    <xf numFmtId="0" fontId="11" fillId="3" borderId="2" xfId="0" applyFont="1" applyFill="1" applyBorder="1" applyProtection="1"/>
    <xf numFmtId="0" fontId="11" fillId="3" borderId="3" xfId="0" applyFont="1" applyFill="1" applyBorder="1" applyProtection="1"/>
    <xf numFmtId="0" fontId="6" fillId="3" borderId="1" xfId="0" applyFont="1" applyFill="1" applyBorder="1" applyAlignment="1" applyProtection="1">
      <alignment horizontal="right"/>
    </xf>
    <xf numFmtId="0" fontId="6" fillId="3" borderId="1" xfId="0" applyFont="1" applyFill="1" applyBorder="1" applyProtection="1"/>
    <xf numFmtId="43" fontId="6" fillId="3" borderId="1" xfId="1" applyFont="1" applyFill="1" applyBorder="1" applyProtection="1">
      <protection hidden="1"/>
    </xf>
    <xf numFmtId="0" fontId="6" fillId="3" borderId="1" xfId="0" applyFont="1" applyFill="1" applyBorder="1" applyProtection="1">
      <protection hidden="1"/>
    </xf>
    <xf numFmtId="166" fontId="5" fillId="0" borderId="1" xfId="3" applyNumberFormat="1" applyFont="1" applyFill="1" applyBorder="1" applyProtection="1"/>
    <xf numFmtId="0" fontId="6" fillId="0" borderId="1" xfId="0" applyFont="1" applyFill="1" applyBorder="1" applyAlignment="1" applyProtection="1">
      <alignment horizontal="right"/>
    </xf>
    <xf numFmtId="0" fontId="6" fillId="0" borderId="1" xfId="0" applyFont="1" applyFill="1" applyBorder="1" applyProtection="1"/>
    <xf numFmtId="43" fontId="6" fillId="0" borderId="1" xfId="1" applyFont="1" applyFill="1" applyBorder="1" applyProtection="1"/>
    <xf numFmtId="43" fontId="5" fillId="0" borderId="1" xfId="1" applyFont="1" applyFill="1" applyBorder="1" applyAlignment="1" applyProtection="1">
      <alignment horizontal="right" wrapText="1"/>
    </xf>
    <xf numFmtId="43" fontId="6" fillId="0" borderId="1" xfId="1" applyFont="1" applyFill="1" applyBorder="1" applyAlignment="1" applyProtection="1">
      <alignment horizontal="right" wrapText="1"/>
    </xf>
    <xf numFmtId="43" fontId="6" fillId="0" borderId="1" xfId="1" applyFont="1" applyFill="1" applyBorder="1" applyAlignment="1" applyProtection="1">
      <alignment horizontal="right" wrapText="1"/>
      <protection hidden="1"/>
    </xf>
    <xf numFmtId="43" fontId="5" fillId="0" borderId="1" xfId="1" applyFont="1" applyFill="1" applyBorder="1" applyAlignment="1" applyProtection="1">
      <alignment horizontal="center" vertical="center" wrapText="1"/>
    </xf>
    <xf numFmtId="43" fontId="11" fillId="3" borderId="1" xfId="1" applyFont="1" applyFill="1" applyBorder="1" applyProtection="1">
      <protection hidden="1"/>
    </xf>
    <xf numFmtId="43" fontId="11" fillId="3" borderId="1" xfId="1" applyFont="1" applyFill="1" applyBorder="1" applyAlignment="1" applyProtection="1">
      <alignment horizontal="center"/>
      <protection hidden="1"/>
    </xf>
    <xf numFmtId="165" fontId="11" fillId="4" borderId="1" xfId="1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43" fontId="5" fillId="0" borderId="1" xfId="1" applyFont="1" applyFill="1" applyBorder="1" applyAlignment="1" applyProtection="1">
      <alignment horizontal="center" wrapText="1"/>
    </xf>
    <xf numFmtId="43" fontId="11" fillId="0" borderId="1" xfId="1" applyFont="1" applyFill="1" applyBorder="1" applyProtection="1"/>
    <xf numFmtId="43" fontId="6" fillId="0" borderId="1" xfId="1" applyFont="1" applyFill="1" applyBorder="1" applyAlignment="1" applyProtection="1">
      <alignment horizontal="right"/>
    </xf>
    <xf numFmtId="43" fontId="5" fillId="0" borderId="1" xfId="1" applyFont="1" applyFill="1" applyBorder="1" applyProtection="1"/>
    <xf numFmtId="1" fontId="5" fillId="0" borderId="1" xfId="0" applyNumberFormat="1" applyFont="1" applyFill="1" applyBorder="1" applyProtection="1"/>
    <xf numFmtId="43" fontId="5" fillId="0" borderId="1" xfId="1" applyFont="1" applyFill="1" applyBorder="1" applyProtection="1">
      <protection hidden="1"/>
    </xf>
    <xf numFmtId="1" fontId="5" fillId="0" borderId="1" xfId="1" applyNumberFormat="1" applyFont="1" applyFill="1" applyBorder="1" applyProtection="1"/>
    <xf numFmtId="1" fontId="5" fillId="0" borderId="1" xfId="0" applyNumberFormat="1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Protection="1">
      <protection hidden="1"/>
    </xf>
    <xf numFmtId="0" fontId="11" fillId="4" borderId="1" xfId="0" applyFont="1" applyFill="1" applyBorder="1" applyProtection="1"/>
    <xf numFmtId="165" fontId="23" fillId="3" borderId="1" xfId="1" applyNumberFormat="1" applyFont="1" applyFill="1" applyBorder="1" applyAlignment="1" applyProtection="1">
      <alignment horizontal="center"/>
      <protection hidden="1"/>
    </xf>
    <xf numFmtId="0" fontId="6" fillId="3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wrapText="1"/>
    </xf>
    <xf numFmtId="43" fontId="6" fillId="3" borderId="1" xfId="1" applyFont="1" applyFill="1" applyBorder="1" applyAlignment="1" applyProtection="1">
      <alignment horizontal="center" wrapText="1"/>
      <protection hidden="1"/>
    </xf>
    <xf numFmtId="0" fontId="6" fillId="3" borderId="2" xfId="0" applyFont="1" applyFill="1" applyBorder="1" applyAlignment="1" applyProtection="1">
      <alignment horizontal="right"/>
    </xf>
    <xf numFmtId="43" fontId="6" fillId="3" borderId="2" xfId="1" applyFont="1" applyFill="1" applyBorder="1" applyProtection="1">
      <protection hidden="1"/>
    </xf>
    <xf numFmtId="0" fontId="6" fillId="3" borderId="2" xfId="0" applyFont="1" applyFill="1" applyBorder="1" applyProtection="1">
      <protection hidden="1"/>
    </xf>
    <xf numFmtId="0" fontId="6" fillId="3" borderId="0" xfId="0" applyFont="1" applyFill="1" applyBorder="1" applyAlignment="1" applyProtection="1">
      <alignment horizontal="right"/>
    </xf>
    <xf numFmtId="0" fontId="6" fillId="3" borderId="3" xfId="0" applyFont="1" applyFill="1" applyBorder="1" applyProtection="1"/>
    <xf numFmtId="165" fontId="11" fillId="0" borderId="1" xfId="1" applyNumberFormat="1" applyFont="1" applyFill="1" applyBorder="1" applyProtection="1"/>
    <xf numFmtId="43" fontId="6" fillId="3" borderId="2" xfId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wrapText="1"/>
    </xf>
    <xf numFmtId="0" fontId="11" fillId="3" borderId="6" xfId="0" applyFont="1" applyFill="1" applyBorder="1" applyProtection="1"/>
    <xf numFmtId="0" fontId="11" fillId="3" borderId="7" xfId="0" applyFont="1" applyFill="1" applyBorder="1" applyProtection="1"/>
    <xf numFmtId="0" fontId="6" fillId="3" borderId="7" xfId="0" applyFont="1" applyFill="1" applyBorder="1" applyAlignment="1" applyProtection="1">
      <alignment horizontal="right"/>
    </xf>
    <xf numFmtId="0" fontId="6" fillId="3" borderId="7" xfId="0" applyFont="1" applyFill="1" applyBorder="1" applyProtection="1"/>
    <xf numFmtId="43" fontId="6" fillId="3" borderId="7" xfId="1" applyFont="1" applyFill="1" applyBorder="1" applyProtection="1">
      <protection hidden="1"/>
    </xf>
    <xf numFmtId="0" fontId="6" fillId="3" borderId="7" xfId="0" applyFont="1" applyFill="1" applyBorder="1" applyProtection="1">
      <protection hidden="1"/>
    </xf>
    <xf numFmtId="165" fontId="23" fillId="3" borderId="7" xfId="1" applyNumberFormat="1" applyFont="1" applyFill="1" applyBorder="1" applyAlignment="1" applyProtection="1">
      <alignment horizontal="center"/>
      <protection hidden="1"/>
    </xf>
    <xf numFmtId="0" fontId="11" fillId="0" borderId="2" xfId="0" applyFont="1" applyBorder="1" applyProtection="1"/>
    <xf numFmtId="0" fontId="6" fillId="3" borderId="5" xfId="0" applyFont="1" applyFill="1" applyBorder="1" applyAlignment="1" applyProtection="1">
      <alignment horizontal="center"/>
    </xf>
    <xf numFmtId="0" fontId="6" fillId="3" borderId="5" xfId="0" applyFont="1" applyFill="1" applyBorder="1" applyProtection="1"/>
    <xf numFmtId="0" fontId="6" fillId="3" borderId="10" xfId="0" applyFont="1" applyFill="1" applyBorder="1" applyProtection="1"/>
    <xf numFmtId="0" fontId="6" fillId="3" borderId="11" xfId="0" applyFont="1" applyFill="1" applyBorder="1" applyProtection="1"/>
    <xf numFmtId="0" fontId="11" fillId="0" borderId="12" xfId="0" applyFont="1" applyBorder="1" applyProtection="1"/>
    <xf numFmtId="0" fontId="11" fillId="3" borderId="4" xfId="0" applyFont="1" applyFill="1" applyBorder="1" applyProtection="1"/>
    <xf numFmtId="43" fontId="6" fillId="3" borderId="5" xfId="0" applyNumberFormat="1" applyFont="1" applyFill="1" applyBorder="1" applyAlignment="1" applyProtection="1">
      <alignment horizontal="right"/>
    </xf>
    <xf numFmtId="164" fontId="6" fillId="3" borderId="1" xfId="0" applyNumberFormat="1" applyFont="1" applyFill="1" applyBorder="1" applyAlignment="1" applyProtection="1">
      <alignment horizontal="right"/>
    </xf>
    <xf numFmtId="164" fontId="6" fillId="3" borderId="1" xfId="0" applyNumberFormat="1" applyFont="1" applyFill="1" applyBorder="1" applyProtection="1">
      <protection hidden="1"/>
    </xf>
    <xf numFmtId="0" fontId="24" fillId="0" borderId="1" xfId="0" applyFont="1" applyBorder="1" applyAlignment="1" applyProtection="1">
      <alignment horizontal="center" vertical="center" wrapText="1"/>
    </xf>
    <xf numFmtId="0" fontId="24" fillId="3" borderId="2" xfId="0" applyFont="1" applyFill="1" applyBorder="1" applyProtection="1"/>
    <xf numFmtId="0" fontId="23" fillId="3" borderId="1" xfId="0" applyFont="1" applyFill="1" applyBorder="1" applyAlignment="1" applyProtection="1">
      <alignment vertical="center"/>
    </xf>
    <xf numFmtId="0" fontId="25" fillId="3" borderId="1" xfId="0" applyFont="1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 applyProtection="1">
      <alignment vertical="center"/>
    </xf>
    <xf numFmtId="43" fontId="25" fillId="3" borderId="1" xfId="1" applyFont="1" applyFill="1" applyBorder="1" applyAlignment="1" applyProtection="1">
      <alignment vertical="center"/>
      <protection hidden="1"/>
    </xf>
    <xf numFmtId="0" fontId="25" fillId="3" borderId="1" xfId="0" applyFont="1" applyFill="1" applyBorder="1" applyAlignment="1" applyProtection="1">
      <alignment vertical="center"/>
      <protection hidden="1"/>
    </xf>
    <xf numFmtId="0" fontId="23" fillId="3" borderId="1" xfId="0" applyFont="1" applyFill="1" applyBorder="1" applyProtection="1"/>
    <xf numFmtId="0" fontId="23" fillId="0" borderId="1" xfId="0" applyFont="1" applyBorder="1" applyProtection="1"/>
    <xf numFmtId="0" fontId="23" fillId="0" borderId="4" xfId="0" applyFont="1" applyBorder="1" applyProtection="1"/>
    <xf numFmtId="0" fontId="25" fillId="3" borderId="1" xfId="0" applyFont="1" applyFill="1" applyBorder="1" applyAlignment="1" applyProtection="1">
      <alignment horizontal="left"/>
    </xf>
    <xf numFmtId="0" fontId="25" fillId="3" borderId="1" xfId="0" applyFont="1" applyFill="1" applyBorder="1" applyProtection="1"/>
    <xf numFmtId="43" fontId="25" fillId="3" borderId="1" xfId="1" applyFont="1" applyFill="1" applyBorder="1" applyProtection="1">
      <protection hidden="1"/>
    </xf>
    <xf numFmtId="0" fontId="25" fillId="3" borderId="1" xfId="0" applyFont="1" applyFill="1" applyBorder="1" applyProtection="1">
      <protection hidden="1"/>
    </xf>
    <xf numFmtId="0" fontId="11" fillId="0" borderId="4" xfId="0" applyFont="1" applyBorder="1" applyProtection="1"/>
    <xf numFmtId="0" fontId="6" fillId="3" borderId="5" xfId="0" applyFont="1" applyFill="1" applyBorder="1" applyAlignment="1" applyProtection="1">
      <alignment horizontal="right"/>
    </xf>
    <xf numFmtId="14" fontId="7" fillId="2" borderId="13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/>
    </xf>
    <xf numFmtId="0" fontId="24" fillId="0" borderId="1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right" vertical="center" wrapText="1"/>
    </xf>
    <xf numFmtId="0" fontId="23" fillId="3" borderId="4" xfId="0" applyFont="1" applyFill="1" applyBorder="1" applyAlignment="1" applyProtection="1">
      <alignment vertical="center"/>
    </xf>
    <xf numFmtId="0" fontId="11" fillId="3" borderId="8" xfId="0" applyFont="1" applyFill="1" applyBorder="1" applyProtection="1"/>
    <xf numFmtId="0" fontId="11" fillId="3" borderId="5" xfId="0" applyFont="1" applyFill="1" applyBorder="1" applyProtection="1"/>
    <xf numFmtId="0" fontId="23" fillId="3" borderId="5" xfId="0" applyFont="1" applyFill="1" applyBorder="1" applyAlignment="1" applyProtection="1">
      <alignment vertical="center"/>
    </xf>
    <xf numFmtId="0" fontId="23" fillId="0" borderId="5" xfId="0" applyFont="1" applyBorder="1" applyProtection="1"/>
    <xf numFmtId="0" fontId="11" fillId="3" borderId="9" xfId="0" applyFont="1" applyFill="1" applyBorder="1" applyProtection="1"/>
    <xf numFmtId="0" fontId="11" fillId="0" borderId="14" xfId="0" applyFont="1" applyBorder="1" applyAlignment="1" applyProtection="1">
      <alignment horizontal="center" wrapText="1"/>
    </xf>
    <xf numFmtId="0" fontId="11" fillId="0" borderId="15" xfId="0" applyFont="1" applyBorder="1" applyAlignment="1" applyProtection="1">
      <alignment horizontal="center" wrapText="1"/>
    </xf>
    <xf numFmtId="9" fontId="24" fillId="0" borderId="1" xfId="0" applyNumberFormat="1" applyFont="1" applyBorder="1" applyAlignment="1" applyProtection="1">
      <alignment horizontal="center"/>
    </xf>
    <xf numFmtId="9" fontId="24" fillId="3" borderId="1" xfId="0" applyNumberFormat="1" applyFont="1" applyFill="1" applyBorder="1" applyAlignment="1" applyProtection="1">
      <alignment horizontal="center" vertical="center"/>
    </xf>
    <xf numFmtId="0" fontId="20" fillId="8" borderId="13" xfId="0" applyFont="1" applyFill="1" applyBorder="1" applyAlignment="1" applyProtection="1">
      <alignment horizontal="center" vertical="center" wrapText="1"/>
    </xf>
    <xf numFmtId="0" fontId="11" fillId="0" borderId="5" xfId="0" applyFont="1" applyBorder="1" applyProtection="1"/>
    <xf numFmtId="0" fontId="26" fillId="8" borderId="13" xfId="0" applyFont="1" applyFill="1" applyBorder="1" applyAlignment="1" applyProtection="1">
      <alignment horizontal="right" vertical="center"/>
    </xf>
    <xf numFmtId="0" fontId="7" fillId="3" borderId="13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</xf>
    <xf numFmtId="0" fontId="16" fillId="8" borderId="13" xfId="0" applyFont="1" applyFill="1" applyBorder="1" applyAlignment="1" applyProtection="1">
      <alignment horizontal="center" vertical="center"/>
    </xf>
    <xf numFmtId="0" fontId="17" fillId="8" borderId="13" xfId="0" applyFont="1" applyFill="1" applyBorder="1" applyAlignment="1" applyProtection="1">
      <alignment horizontal="center" vertical="center" wrapText="1"/>
    </xf>
    <xf numFmtId="167" fontId="17" fillId="8" borderId="13" xfId="1" applyNumberFormat="1" applyFont="1" applyFill="1" applyBorder="1" applyAlignment="1" applyProtection="1">
      <alignment horizontal="center" vertical="center" wrapText="1"/>
    </xf>
    <xf numFmtId="0" fontId="9" fillId="8" borderId="13" xfId="0" applyFont="1" applyFill="1" applyBorder="1" applyAlignment="1" applyProtection="1">
      <alignment horizontal="center" vertical="center" wrapText="1"/>
    </xf>
    <xf numFmtId="10" fontId="9" fillId="8" borderId="13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wrapText="1"/>
    </xf>
    <xf numFmtId="0" fontId="24" fillId="0" borderId="4" xfId="0" applyFont="1" applyBorder="1" applyAlignment="1" applyProtection="1">
      <alignment horizontal="center" vertical="center" wrapText="1"/>
    </xf>
    <xf numFmtId="0" fontId="11" fillId="0" borderId="8" xfId="0" applyFont="1" applyBorder="1" applyProtection="1"/>
    <xf numFmtId="0" fontId="11" fillId="3" borderId="14" xfId="0" applyFont="1" applyFill="1" applyBorder="1" applyProtection="1"/>
    <xf numFmtId="0" fontId="11" fillId="0" borderId="4" xfId="0" applyFont="1" applyFill="1" applyBorder="1" applyProtection="1"/>
    <xf numFmtId="43" fontId="11" fillId="0" borderId="4" xfId="1" applyFont="1" applyFill="1" applyBorder="1" applyProtection="1"/>
    <xf numFmtId="0" fontId="6" fillId="0" borderId="4" xfId="0" applyFont="1" applyFill="1" applyBorder="1" applyProtection="1"/>
    <xf numFmtId="0" fontId="11" fillId="0" borderId="0" xfId="0" applyFont="1" applyBorder="1" applyProtection="1"/>
    <xf numFmtId="0" fontId="23" fillId="3" borderId="0" xfId="0" applyFont="1" applyFill="1" applyBorder="1" applyAlignment="1" applyProtection="1">
      <alignment vertical="center"/>
    </xf>
    <xf numFmtId="0" fontId="23" fillId="0" borderId="0" xfId="0" applyFont="1" applyBorder="1" applyProtection="1"/>
    <xf numFmtId="0" fontId="11" fillId="0" borderId="0" xfId="0" applyFont="1" applyBorder="1" applyAlignment="1" applyProtection="1">
      <alignment horizontal="center" wrapText="1"/>
    </xf>
    <xf numFmtId="0" fontId="24" fillId="0" borderId="0" xfId="0" applyFont="1" applyBorder="1" applyAlignment="1" applyProtection="1">
      <alignment horizontal="center" vertical="center" wrapText="1"/>
    </xf>
    <xf numFmtId="0" fontId="11" fillId="0" borderId="0" xfId="0" applyFont="1" applyFill="1" applyBorder="1" applyProtection="1"/>
    <xf numFmtId="43" fontId="11" fillId="0" borderId="0" xfId="1" applyFont="1" applyFill="1" applyBorder="1" applyProtection="1"/>
    <xf numFmtId="0" fontId="6" fillId="0" borderId="0" xfId="0" applyFont="1" applyFill="1" applyBorder="1" applyProtection="1"/>
    <xf numFmtId="0" fontId="11" fillId="0" borderId="5" xfId="0" applyFont="1" applyBorder="1" applyAlignment="1" applyProtection="1">
      <alignment horizontal="center" wrapText="1"/>
    </xf>
    <xf numFmtId="0" fontId="24" fillId="0" borderId="5" xfId="0" applyFont="1" applyBorder="1" applyAlignment="1" applyProtection="1">
      <alignment horizontal="center" vertical="center" wrapText="1"/>
    </xf>
    <xf numFmtId="0" fontId="6" fillId="3" borderId="9" xfId="0" applyFont="1" applyFill="1" applyBorder="1" applyAlignment="1" applyProtection="1">
      <alignment horizontal="right"/>
    </xf>
    <xf numFmtId="0" fontId="6" fillId="3" borderId="15" xfId="0" applyFont="1" applyFill="1" applyBorder="1" applyAlignment="1" applyProtection="1">
      <alignment horizontal="right"/>
    </xf>
    <xf numFmtId="0" fontId="15" fillId="2" borderId="13" xfId="0" applyFont="1" applyFill="1" applyBorder="1" applyAlignment="1" applyProtection="1">
      <alignment horizontal="center" vertical="center" wrapText="1"/>
    </xf>
    <xf numFmtId="0" fontId="17" fillId="6" borderId="13" xfId="0" applyFont="1" applyFill="1" applyBorder="1" applyAlignment="1" applyProtection="1">
      <alignment horizontal="center" vertical="center" wrapText="1"/>
    </xf>
    <xf numFmtId="0" fontId="7" fillId="6" borderId="13" xfId="0" applyFont="1" applyFill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43" fontId="13" fillId="5" borderId="13" xfId="1" applyFont="1" applyFill="1" applyBorder="1" applyAlignment="1" applyProtection="1">
      <alignment horizontal="center" vertical="center" wrapText="1"/>
    </xf>
    <xf numFmtId="0" fontId="5" fillId="3" borderId="13" xfId="0" applyFont="1" applyFill="1" applyBorder="1" applyAlignment="1" applyProtection="1">
      <alignment horizontal="center" vertical="center"/>
    </xf>
    <xf numFmtId="0" fontId="6" fillId="3" borderId="13" xfId="0" applyFont="1" applyFill="1" applyBorder="1" applyProtection="1"/>
    <xf numFmtId="0" fontId="6" fillId="3" borderId="13" xfId="0" applyFont="1" applyFill="1" applyBorder="1" applyAlignment="1" applyProtection="1">
      <alignment vertical="center" wrapText="1"/>
    </xf>
    <xf numFmtId="0" fontId="6" fillId="3" borderId="13" xfId="0" applyFont="1" applyFill="1" applyBorder="1" applyAlignment="1" applyProtection="1">
      <alignment horizontal="center" vertical="center" wrapText="1"/>
    </xf>
    <xf numFmtId="43" fontId="13" fillId="3" borderId="13" xfId="1" applyFont="1" applyFill="1" applyBorder="1" applyAlignment="1" applyProtection="1">
      <alignment horizontal="center" vertical="center" wrapText="1"/>
    </xf>
    <xf numFmtId="0" fontId="15" fillId="2" borderId="13" xfId="0" applyFont="1" applyFill="1" applyBorder="1" applyAlignment="1" applyProtection="1">
      <alignment horizontal="center" vertical="center" wrapText="1"/>
    </xf>
    <xf numFmtId="0" fontId="7" fillId="6" borderId="13" xfId="0" applyFont="1" applyFill="1" applyBorder="1" applyAlignment="1" applyProtection="1">
      <alignment horizontal="center" vertical="center" wrapText="1"/>
    </xf>
    <xf numFmtId="43" fontId="12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</xf>
    <xf numFmtId="0" fontId="24" fillId="3" borderId="1" xfId="0" applyFont="1" applyFill="1" applyBorder="1" applyProtection="1"/>
    <xf numFmtId="0" fontId="24" fillId="0" borderId="1" xfId="0" applyFont="1" applyFill="1" applyBorder="1" applyProtection="1"/>
    <xf numFmtId="0" fontId="8" fillId="0" borderId="1" xfId="0" applyFont="1" applyFill="1" applyBorder="1" applyAlignment="1" applyProtection="1">
      <alignment horizontal="center" vertical="center"/>
    </xf>
    <xf numFmtId="43" fontId="8" fillId="0" borderId="1" xfId="1" applyFont="1" applyFill="1" applyBorder="1" applyAlignment="1" applyProtection="1">
      <alignment horizontal="right"/>
    </xf>
    <xf numFmtId="0" fontId="8" fillId="0" borderId="1" xfId="0" applyFont="1" applyFill="1" applyBorder="1" applyAlignment="1" applyProtection="1">
      <alignment horizontal="center" vertical="center" wrapText="1"/>
    </xf>
    <xf numFmtId="43" fontId="8" fillId="0" borderId="1" xfId="1" applyFont="1" applyFill="1" applyBorder="1" applyAlignment="1" applyProtection="1">
      <alignment horizontal="right" wrapText="1"/>
    </xf>
    <xf numFmtId="43" fontId="8" fillId="0" borderId="1" xfId="1" applyFont="1" applyFill="1" applyBorder="1" applyAlignment="1" applyProtection="1">
      <alignment vertical="center"/>
    </xf>
    <xf numFmtId="43" fontId="8" fillId="0" borderId="1" xfId="1" applyFont="1" applyFill="1" applyBorder="1" applyAlignment="1" applyProtection="1">
      <alignment horizontal="center" vertical="center"/>
    </xf>
    <xf numFmtId="43" fontId="8" fillId="0" borderId="0" xfId="1" applyFont="1"/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43" fontId="13" fillId="0" borderId="1" xfId="1" applyFont="1" applyFill="1" applyBorder="1" applyAlignment="1" applyProtection="1">
      <alignment horizontal="center" vertical="center"/>
    </xf>
    <xf numFmtId="43" fontId="13" fillId="0" borderId="1" xfId="1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/>
    </xf>
    <xf numFmtId="0" fontId="31" fillId="0" borderId="1" xfId="0" applyFont="1" applyFill="1" applyBorder="1" applyAlignment="1" applyProtection="1">
      <alignment horizontal="center" vertical="center" wrapText="1"/>
    </xf>
    <xf numFmtId="43" fontId="31" fillId="0" borderId="1" xfId="1" applyFont="1" applyFill="1" applyBorder="1" applyAlignment="1" applyProtection="1">
      <alignment horizontal="center" vertical="center"/>
    </xf>
    <xf numFmtId="43" fontId="8" fillId="0" borderId="1" xfId="1" applyFont="1" applyFill="1" applyBorder="1" applyProtection="1"/>
    <xf numFmtId="43" fontId="8" fillId="0" borderId="1" xfId="1" applyFont="1" applyFill="1" applyBorder="1" applyAlignment="1" applyProtection="1">
      <alignment horizontal="center" vertical="center" wrapText="1"/>
    </xf>
    <xf numFmtId="43" fontId="24" fillId="0" borderId="1" xfId="1" applyFont="1" applyFill="1" applyBorder="1" applyAlignment="1" applyProtection="1">
      <alignment horizontal="center" vertical="center"/>
    </xf>
    <xf numFmtId="43" fontId="24" fillId="3" borderId="1" xfId="1" applyFont="1" applyFill="1" applyBorder="1" applyProtection="1"/>
    <xf numFmtId="43" fontId="24" fillId="0" borderId="1" xfId="1" applyFont="1" applyFill="1" applyBorder="1" applyProtection="1"/>
    <xf numFmtId="165" fontId="30" fillId="4" borderId="1" xfId="1" applyNumberFormat="1" applyFont="1" applyFill="1" applyBorder="1" applyAlignment="1" applyProtection="1">
      <alignment horizontal="center" vertical="center"/>
      <protection hidden="1"/>
    </xf>
    <xf numFmtId="43" fontId="30" fillId="3" borderId="1" xfId="1" applyFont="1" applyFill="1" applyBorder="1" applyProtection="1">
      <protection hidden="1"/>
    </xf>
    <xf numFmtId="165" fontId="13" fillId="4" borderId="1" xfId="1" applyNumberFormat="1" applyFont="1" applyFill="1" applyBorder="1" applyAlignment="1" applyProtection="1">
      <alignment horizontal="left" vertical="center"/>
      <protection hidden="1"/>
    </xf>
    <xf numFmtId="43" fontId="13" fillId="3" borderId="1" xfId="1" applyFont="1" applyFill="1" applyBorder="1" applyAlignment="1" applyProtection="1">
      <alignment horizontal="left"/>
      <protection hidden="1"/>
    </xf>
    <xf numFmtId="0" fontId="16" fillId="6" borderId="13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Protection="1"/>
    <xf numFmtId="165" fontId="23" fillId="0" borderId="1" xfId="1" applyNumberFormat="1" applyFont="1" applyFill="1" applyBorder="1" applyAlignment="1" applyProtection="1">
      <alignment horizontal="center"/>
      <protection hidden="1"/>
    </xf>
    <xf numFmtId="0" fontId="11" fillId="0" borderId="17" xfId="0" applyFont="1" applyFill="1" applyBorder="1" applyProtection="1"/>
    <xf numFmtId="9" fontId="24" fillId="0" borderId="1" xfId="0" applyNumberFormat="1" applyFont="1" applyFill="1" applyBorder="1" applyAlignment="1" applyProtection="1">
      <alignment horizontal="center" vertical="center"/>
    </xf>
    <xf numFmtId="0" fontId="11" fillId="0" borderId="14" xfId="0" applyFont="1" applyFill="1" applyBorder="1" applyProtection="1"/>
    <xf numFmtId="0" fontId="22" fillId="0" borderId="0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right"/>
    </xf>
    <xf numFmtId="0" fontId="11" fillId="0" borderId="2" xfId="0" applyFont="1" applyFill="1" applyBorder="1" applyProtection="1"/>
    <xf numFmtId="0" fontId="8" fillId="0" borderId="3" xfId="0" applyFont="1" applyFill="1" applyBorder="1" applyAlignment="1" applyProtection="1">
      <alignment horizontal="center" vertical="center" wrapText="1"/>
    </xf>
    <xf numFmtId="0" fontId="14" fillId="8" borderId="20" xfId="0" applyFont="1" applyFill="1" applyBorder="1" applyAlignment="1" applyProtection="1">
      <alignment vertical="center" wrapText="1"/>
    </xf>
    <xf numFmtId="0" fontId="14" fillId="8" borderId="0" xfId="0" applyFont="1" applyFill="1" applyBorder="1" applyAlignment="1" applyProtection="1">
      <alignment vertical="center" wrapText="1"/>
    </xf>
    <xf numFmtId="0" fontId="14" fillId="8" borderId="21" xfId="0" applyFont="1" applyFill="1" applyBorder="1" applyAlignment="1" applyProtection="1">
      <alignment vertical="center" wrapText="1"/>
    </xf>
    <xf numFmtId="0" fontId="14" fillId="8" borderId="22" xfId="0" applyFont="1" applyFill="1" applyBorder="1" applyAlignment="1" applyProtection="1">
      <alignment vertical="center" wrapText="1"/>
    </xf>
    <xf numFmtId="0" fontId="14" fillId="8" borderId="16" xfId="0" applyFont="1" applyFill="1" applyBorder="1" applyAlignment="1" applyProtection="1">
      <alignment vertical="center" wrapText="1"/>
    </xf>
    <xf numFmtId="0" fontId="14" fillId="8" borderId="23" xfId="0" applyFont="1" applyFill="1" applyBorder="1" applyAlignment="1" applyProtection="1">
      <alignment vertical="center" wrapText="1"/>
    </xf>
    <xf numFmtId="165" fontId="23" fillId="3" borderId="1" xfId="1" applyNumberFormat="1" applyFont="1" applyFill="1" applyBorder="1" applyAlignment="1" applyProtection="1">
      <alignment horizontal="center" vertical="center"/>
      <protection hidden="1"/>
    </xf>
    <xf numFmtId="0" fontId="8" fillId="8" borderId="0" xfId="0" applyFont="1" applyFill="1" applyBorder="1" applyAlignment="1" applyProtection="1">
      <alignment horizontal="left" vertical="center" wrapText="1"/>
      <protection locked="0"/>
    </xf>
    <xf numFmtId="0" fontId="8" fillId="8" borderId="20" xfId="0" quotePrefix="1" applyFont="1" applyFill="1" applyBorder="1" applyAlignment="1" applyProtection="1">
      <alignment horizontal="left" vertical="center"/>
      <protection locked="0"/>
    </xf>
    <xf numFmtId="0" fontId="8" fillId="8" borderId="22" xfId="0" quotePrefix="1" applyFont="1" applyFill="1" applyBorder="1" applyAlignment="1" applyProtection="1">
      <alignment vertical="center"/>
      <protection locked="0"/>
    </xf>
    <xf numFmtId="0" fontId="8" fillId="8" borderId="16" xfId="0" applyFont="1" applyFill="1" applyBorder="1" applyAlignment="1" applyProtection="1">
      <alignment horizontal="left" vertical="center" wrapText="1"/>
      <protection locked="0"/>
    </xf>
    <xf numFmtId="0" fontId="9" fillId="8" borderId="20" xfId="0" applyFont="1" applyFill="1" applyBorder="1" applyAlignment="1" applyProtection="1">
      <alignment horizontal="left" vertical="center"/>
      <protection locked="0"/>
    </xf>
    <xf numFmtId="0" fontId="7" fillId="8" borderId="20" xfId="0" applyFont="1" applyFill="1" applyBorder="1" applyAlignment="1" applyProtection="1">
      <alignment horizontal="left" vertical="top" wrapText="1"/>
    </xf>
    <xf numFmtId="0" fontId="7" fillId="8" borderId="0" xfId="0" applyFont="1" applyFill="1" applyBorder="1" applyAlignment="1" applyProtection="1">
      <alignment horizontal="left" vertical="top" wrapText="1"/>
    </xf>
    <xf numFmtId="0" fontId="7" fillId="8" borderId="21" xfId="0" applyFont="1" applyFill="1" applyBorder="1" applyAlignment="1" applyProtection="1">
      <alignment horizontal="left" vertical="top" wrapText="1"/>
    </xf>
    <xf numFmtId="0" fontId="7" fillId="8" borderId="22" xfId="0" applyFont="1" applyFill="1" applyBorder="1" applyAlignment="1" applyProtection="1">
      <alignment horizontal="left" vertical="top" wrapText="1"/>
    </xf>
    <xf numFmtId="0" fontId="7" fillId="8" borderId="16" xfId="0" applyFont="1" applyFill="1" applyBorder="1" applyAlignment="1" applyProtection="1">
      <alignment horizontal="left" vertical="top" wrapText="1"/>
    </xf>
    <xf numFmtId="0" fontId="7" fillId="8" borderId="23" xfId="0" applyFont="1" applyFill="1" applyBorder="1" applyAlignment="1" applyProtection="1">
      <alignment horizontal="left" vertical="top" wrapText="1"/>
    </xf>
    <xf numFmtId="165" fontId="2" fillId="8" borderId="13" xfId="4" applyNumberFormat="1" applyFont="1" applyFill="1" applyBorder="1" applyAlignment="1" applyProtection="1">
      <alignment horizontal="center" vertical="center" wrapText="1"/>
    </xf>
    <xf numFmtId="43" fontId="2" fillId="8" borderId="13" xfId="4" applyNumberFormat="1" applyFont="1" applyFill="1" applyBorder="1" applyAlignment="1" applyProtection="1">
      <alignment vertical="center" wrapText="1"/>
    </xf>
    <xf numFmtId="43" fontId="2" fillId="8" borderId="13" xfId="4" applyNumberFormat="1" applyFont="1" applyFill="1" applyBorder="1" applyAlignment="1" applyProtection="1">
      <alignment horizontal="center" vertical="center"/>
    </xf>
    <xf numFmtId="0" fontId="5" fillId="11" borderId="13" xfId="0" applyFont="1" applyFill="1" applyBorder="1" applyAlignment="1" applyProtection="1">
      <alignment horizontal="center" vertical="center"/>
    </xf>
    <xf numFmtId="0" fontId="6" fillId="11" borderId="13" xfId="0" applyFont="1" applyFill="1" applyBorder="1" applyProtection="1"/>
    <xf numFmtId="0" fontId="6" fillId="11" borderId="13" xfId="0" applyFont="1" applyFill="1" applyBorder="1" applyAlignment="1" applyProtection="1">
      <alignment vertical="center" wrapText="1"/>
    </xf>
    <xf numFmtId="0" fontId="6" fillId="11" borderId="13" xfId="0" applyFont="1" applyFill="1" applyBorder="1" applyAlignment="1" applyProtection="1">
      <alignment horizontal="center" vertical="center" wrapText="1"/>
    </xf>
    <xf numFmtId="43" fontId="13" fillId="11" borderId="13" xfId="1" applyFont="1" applyFill="1" applyBorder="1" applyAlignment="1" applyProtection="1">
      <alignment horizontal="center" vertical="center" wrapText="1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43" fontId="24" fillId="3" borderId="1" xfId="1" applyFont="1" applyFill="1" applyBorder="1" applyAlignment="1" applyProtection="1">
      <alignment horizontal="center" vertical="center"/>
    </xf>
    <xf numFmtId="43" fontId="24" fillId="4" borderId="1" xfId="1" applyFont="1" applyFill="1" applyBorder="1" applyAlignment="1" applyProtection="1">
      <alignment horizontal="center" vertical="center"/>
      <protection hidden="1"/>
    </xf>
    <xf numFmtId="43" fontId="24" fillId="3" borderId="1" xfId="1" applyFont="1" applyFill="1" applyBorder="1" applyAlignment="1" applyProtection="1">
      <alignment horizontal="center" vertical="center"/>
      <protection hidden="1"/>
    </xf>
    <xf numFmtId="43" fontId="24" fillId="3" borderId="2" xfId="1" applyFont="1" applyFill="1" applyBorder="1" applyAlignment="1" applyProtection="1">
      <alignment horizontal="center" vertical="center"/>
    </xf>
    <xf numFmtId="43" fontId="24" fillId="0" borderId="4" xfId="1" applyFont="1" applyFill="1" applyBorder="1" applyAlignment="1" applyProtection="1">
      <alignment horizontal="center" vertical="center"/>
    </xf>
    <xf numFmtId="43" fontId="24" fillId="0" borderId="0" xfId="1" applyFont="1" applyFill="1" applyBorder="1" applyAlignment="1" applyProtection="1">
      <alignment horizontal="center" vertical="center"/>
    </xf>
    <xf numFmtId="0" fontId="6" fillId="3" borderId="17" xfId="0" applyFont="1" applyFill="1" applyBorder="1" applyAlignment="1" applyProtection="1">
      <alignment horizontal="right" wrapText="1"/>
    </xf>
    <xf numFmtId="0" fontId="6" fillId="3" borderId="17" xfId="0" applyFont="1" applyFill="1" applyBorder="1" applyAlignment="1" applyProtection="1">
      <alignment wrapText="1"/>
    </xf>
    <xf numFmtId="43" fontId="6" fillId="3" borderId="17" xfId="1" applyFont="1" applyFill="1" applyBorder="1" applyAlignment="1" applyProtection="1">
      <alignment wrapText="1"/>
      <protection hidden="1"/>
    </xf>
    <xf numFmtId="0" fontId="6" fillId="3" borderId="17" xfId="0" applyFont="1" applyFill="1" applyBorder="1" applyAlignment="1" applyProtection="1">
      <alignment horizontal="center" wrapText="1"/>
      <protection hidden="1"/>
    </xf>
    <xf numFmtId="0" fontId="11" fillId="0" borderId="17" xfId="0" applyFont="1" applyBorder="1" applyAlignment="1" applyProtection="1">
      <alignment horizontal="center" wrapText="1"/>
    </xf>
    <xf numFmtId="0" fontId="7" fillId="3" borderId="3" xfId="0" applyFont="1" applyFill="1" applyBorder="1" applyAlignment="1" applyProtection="1">
      <alignment horizontal="righ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43" fontId="7" fillId="3" borderId="3" xfId="1" applyFont="1" applyFill="1" applyBorder="1" applyAlignment="1" applyProtection="1">
      <alignment horizontal="center" vertical="center" wrapText="1"/>
      <protection hidden="1"/>
    </xf>
    <xf numFmtId="0" fontId="7" fillId="3" borderId="3" xfId="0" applyFont="1" applyFill="1" applyBorder="1" applyAlignment="1" applyProtection="1">
      <alignment horizontal="center" vertical="center" wrapText="1"/>
      <protection hidden="1"/>
    </xf>
    <xf numFmtId="0" fontId="24" fillId="0" borderId="3" xfId="0" applyFont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wrapText="1"/>
    </xf>
    <xf numFmtId="0" fontId="6" fillId="3" borderId="13" xfId="0" applyFont="1" applyFill="1" applyBorder="1" applyAlignment="1" applyProtection="1">
      <alignment horizontal="center" wrapText="1"/>
    </xf>
    <xf numFmtId="0" fontId="11" fillId="0" borderId="13" xfId="0" applyFont="1" applyBorder="1" applyAlignment="1" applyProtection="1">
      <alignment horizontal="center" wrapText="1"/>
    </xf>
    <xf numFmtId="0" fontId="17" fillId="3" borderId="5" xfId="0" applyFont="1" applyFill="1" applyBorder="1" applyAlignment="1" applyProtection="1">
      <alignment vertical="center"/>
    </xf>
    <xf numFmtId="43" fontId="11" fillId="0" borderId="1" xfId="0" applyNumberFormat="1" applyFont="1" applyFill="1" applyBorder="1" applyProtection="1"/>
    <xf numFmtId="9" fontId="11" fillId="3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right" vertical="center"/>
    </xf>
    <xf numFmtId="9" fontId="11" fillId="3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left"/>
    </xf>
    <xf numFmtId="0" fontId="5" fillId="0" borderId="1" xfId="0" applyFont="1" applyFill="1" applyBorder="1" applyAlignment="1" applyProtection="1">
      <alignment horizontal="left" vertical="center"/>
    </xf>
    <xf numFmtId="43" fontId="11" fillId="3" borderId="2" xfId="0" applyNumberFormat="1" applyFont="1" applyFill="1" applyBorder="1" applyProtection="1"/>
    <xf numFmtId="43" fontId="11" fillId="3" borderId="17" xfId="0" applyNumberFormat="1" applyFont="1" applyFill="1" applyBorder="1" applyProtection="1"/>
    <xf numFmtId="43" fontId="34" fillId="0" borderId="1" xfId="1" applyFont="1" applyFill="1" applyBorder="1" applyAlignment="1" applyProtection="1">
      <alignment horizontal="right" wrapText="1"/>
    </xf>
    <xf numFmtId="43" fontId="23" fillId="0" borderId="0" xfId="1" applyFont="1" applyFill="1" applyBorder="1" applyProtection="1"/>
    <xf numFmtId="43" fontId="23" fillId="0" borderId="0" xfId="0" applyNumberFormat="1" applyFont="1"/>
    <xf numFmtId="43" fontId="13" fillId="0" borderId="1" xfId="0" applyNumberFormat="1" applyFont="1" applyFill="1" applyBorder="1" applyAlignment="1" applyProtection="1">
      <alignment horizontal="center" vertical="center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9" fontId="11" fillId="3" borderId="2" xfId="0" applyNumberFormat="1" applyFont="1" applyFill="1" applyBorder="1" applyAlignment="1" applyProtection="1">
      <alignment horizontal="center" vertical="center" wrapText="1"/>
    </xf>
    <xf numFmtId="9" fontId="11" fillId="3" borderId="3" xfId="0" applyNumberFormat="1" applyFont="1" applyFill="1" applyBorder="1" applyAlignment="1" applyProtection="1">
      <alignment horizontal="center" vertical="center" wrapText="1"/>
    </xf>
    <xf numFmtId="0" fontId="21" fillId="11" borderId="13" xfId="2" applyFont="1" applyFill="1" applyBorder="1" applyAlignment="1" applyProtection="1">
      <alignment horizontal="center" vertical="center" wrapText="1"/>
    </xf>
    <xf numFmtId="0" fontId="8" fillId="10" borderId="1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center" wrapText="1"/>
    </xf>
    <xf numFmtId="0" fontId="8" fillId="10" borderId="13" xfId="0" applyFont="1" applyFill="1" applyBorder="1" applyAlignment="1" applyProtection="1">
      <alignment horizontal="center" vertical="center" wrapText="1"/>
      <protection locked="0"/>
    </xf>
    <xf numFmtId="0" fontId="10" fillId="3" borderId="18" xfId="0" applyFont="1" applyFill="1" applyBorder="1" applyAlignment="1" applyProtection="1">
      <alignment horizontal="center" vertical="center" wrapText="1"/>
    </xf>
    <xf numFmtId="0" fontId="10" fillId="3" borderId="24" xfId="0" applyFont="1" applyFill="1" applyBorder="1" applyAlignment="1" applyProtection="1">
      <alignment horizontal="center" vertical="center" wrapText="1"/>
    </xf>
    <xf numFmtId="0" fontId="15" fillId="2" borderId="6" xfId="0" applyFont="1" applyFill="1" applyBorder="1" applyAlignment="1" applyProtection="1">
      <alignment horizontal="center" vertical="center" wrapText="1"/>
    </xf>
    <xf numFmtId="0" fontId="15" fillId="2" borderId="7" xfId="0" applyFont="1" applyFill="1" applyBorder="1" applyAlignment="1" applyProtection="1">
      <alignment horizontal="center" vertical="center" wrapText="1"/>
    </xf>
    <xf numFmtId="0" fontId="15" fillId="2" borderId="19" xfId="0" applyFont="1" applyFill="1" applyBorder="1" applyAlignment="1" applyProtection="1">
      <alignment horizontal="center" vertical="center" wrapText="1"/>
    </xf>
    <xf numFmtId="0" fontId="15" fillId="2" borderId="13" xfId="0" applyFont="1" applyFill="1" applyBorder="1" applyAlignment="1" applyProtection="1">
      <alignment horizontal="center" vertical="center"/>
    </xf>
    <xf numFmtId="0" fontId="26" fillId="8" borderId="13" xfId="0" applyFont="1" applyFill="1" applyBorder="1" applyAlignment="1" applyProtection="1">
      <alignment horizontal="center" vertical="center"/>
    </xf>
    <xf numFmtId="0" fontId="19" fillId="2" borderId="13" xfId="0" applyFont="1" applyFill="1" applyBorder="1" applyAlignment="1" applyProtection="1">
      <alignment horizontal="center" vertical="center" wrapText="1"/>
    </xf>
    <xf numFmtId="0" fontId="17" fillId="6" borderId="13" xfId="0" applyFont="1" applyFill="1" applyBorder="1" applyAlignment="1" applyProtection="1">
      <alignment horizontal="center" vertical="center" wrapText="1"/>
    </xf>
    <xf numFmtId="0" fontId="27" fillId="10" borderId="13" xfId="0" applyFont="1" applyFill="1" applyBorder="1" applyAlignment="1" applyProtection="1">
      <alignment horizontal="center" vertical="center" wrapText="1"/>
      <protection locked="0"/>
    </xf>
    <xf numFmtId="0" fontId="16" fillId="6" borderId="13" xfId="0" applyFont="1" applyFill="1" applyBorder="1" applyAlignment="1" applyProtection="1">
      <alignment horizontal="center" vertical="center" wrapText="1"/>
    </xf>
    <xf numFmtId="0" fontId="18" fillId="7" borderId="13" xfId="0" applyFont="1" applyFill="1" applyBorder="1" applyAlignment="1" applyProtection="1">
      <alignment horizontal="center" vertical="center"/>
    </xf>
    <xf numFmtId="14" fontId="32" fillId="6" borderId="13" xfId="0" applyNumberFormat="1" applyFont="1" applyFill="1" applyBorder="1" applyAlignment="1" applyProtection="1">
      <alignment horizontal="center" vertical="center" wrapText="1"/>
    </xf>
    <xf numFmtId="0" fontId="26" fillId="6" borderId="13" xfId="0" applyFont="1" applyFill="1" applyBorder="1" applyAlignment="1" applyProtection="1">
      <alignment horizontal="center" vertical="center" wrapText="1"/>
    </xf>
    <xf numFmtId="0" fontId="16" fillId="10" borderId="13" xfId="0" applyFont="1" applyFill="1" applyBorder="1" applyAlignment="1" applyProtection="1">
      <alignment horizontal="center" vertical="center" wrapText="1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0" fontId="16" fillId="6" borderId="6" xfId="0" applyFont="1" applyFill="1" applyBorder="1" applyAlignment="1" applyProtection="1">
      <alignment horizontal="center" vertical="center" wrapText="1"/>
    </xf>
    <xf numFmtId="0" fontId="16" fillId="6" borderId="7" xfId="0" applyFont="1" applyFill="1" applyBorder="1" applyAlignment="1" applyProtection="1">
      <alignment horizontal="center" vertical="center" wrapText="1"/>
    </xf>
    <xf numFmtId="0" fontId="16" fillId="6" borderId="19" xfId="0" applyFont="1" applyFill="1" applyBorder="1" applyAlignment="1" applyProtection="1">
      <alignment horizontal="center" vertical="center" wrapText="1"/>
    </xf>
    <xf numFmtId="0" fontId="29" fillId="11" borderId="6" xfId="0" applyFont="1" applyFill="1" applyBorder="1" applyAlignment="1" applyProtection="1">
      <alignment horizontal="center" vertical="center" wrapText="1"/>
    </xf>
    <xf numFmtId="0" fontId="29" fillId="11" borderId="7" xfId="0" applyFont="1" applyFill="1" applyBorder="1" applyAlignment="1" applyProtection="1">
      <alignment horizontal="center" vertical="center" wrapText="1"/>
    </xf>
    <xf numFmtId="0" fontId="29" fillId="11" borderId="19" xfId="0" applyFont="1" applyFill="1" applyBorder="1" applyAlignment="1" applyProtection="1">
      <alignment horizontal="center" vertical="center" wrapText="1"/>
    </xf>
    <xf numFmtId="0" fontId="8" fillId="8" borderId="13" xfId="0" applyFont="1" applyFill="1" applyBorder="1" applyAlignment="1" applyProtection="1">
      <alignment horizontal="left" vertical="center" wrapText="1"/>
      <protection locked="0"/>
    </xf>
    <xf numFmtId="0" fontId="7" fillId="8" borderId="13" xfId="0" quotePrefix="1" applyFont="1" applyFill="1" applyBorder="1" applyAlignment="1" applyProtection="1">
      <alignment horizontal="left" vertical="center" wrapText="1"/>
    </xf>
    <xf numFmtId="0" fontId="7" fillId="8" borderId="13" xfId="0" applyFont="1" applyFill="1" applyBorder="1" applyAlignment="1" applyProtection="1">
      <alignment horizontal="left" vertical="center" wrapText="1"/>
    </xf>
    <xf numFmtId="0" fontId="7" fillId="8" borderId="20" xfId="0" quotePrefix="1" applyFont="1" applyFill="1" applyBorder="1" applyAlignment="1" applyProtection="1">
      <alignment horizontal="left" vertical="top" wrapText="1"/>
    </xf>
    <xf numFmtId="0" fontId="7" fillId="8" borderId="0" xfId="0" applyFont="1" applyFill="1" applyBorder="1" applyAlignment="1" applyProtection="1">
      <alignment horizontal="left" vertical="top" wrapText="1"/>
    </xf>
    <xf numFmtId="0" fontId="7" fillId="8" borderId="21" xfId="0" applyFont="1" applyFill="1" applyBorder="1" applyAlignment="1" applyProtection="1">
      <alignment horizontal="left" vertical="top" wrapText="1"/>
    </xf>
    <xf numFmtId="0" fontId="29" fillId="11" borderId="6" xfId="0" applyFont="1" applyFill="1" applyBorder="1" applyAlignment="1" applyProtection="1">
      <alignment horizontal="center" vertical="center"/>
    </xf>
    <xf numFmtId="0" fontId="29" fillId="11" borderId="7" xfId="0" applyFont="1" applyFill="1" applyBorder="1" applyAlignment="1" applyProtection="1">
      <alignment horizontal="center" vertical="center"/>
    </xf>
    <xf numFmtId="0" fontId="29" fillId="11" borderId="19" xfId="0" applyFont="1" applyFill="1" applyBorder="1" applyAlignment="1" applyProtection="1">
      <alignment horizontal="center" vertical="center"/>
    </xf>
    <xf numFmtId="0" fontId="33" fillId="12" borderId="13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10" borderId="7" xfId="0" applyFont="1" applyFill="1" applyBorder="1" applyAlignment="1" applyProtection="1">
      <alignment horizontal="center" vertical="center" wrapText="1"/>
      <protection locked="0"/>
    </xf>
    <xf numFmtId="0" fontId="12" fillId="10" borderId="19" xfId="0" applyFont="1" applyFill="1" applyBorder="1" applyAlignment="1" applyProtection="1">
      <alignment horizontal="center" vertical="center" wrapText="1"/>
      <protection locked="0"/>
    </xf>
    <xf numFmtId="0" fontId="7" fillId="6" borderId="20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21" xfId="0" applyFont="1" applyFill="1" applyBorder="1" applyAlignment="1" applyProtection="1">
      <alignment horizontal="center" vertical="center" wrapText="1"/>
    </xf>
    <xf numFmtId="0" fontId="6" fillId="3" borderId="17" xfId="0" applyFont="1" applyFill="1" applyBorder="1" applyProtection="1"/>
    <xf numFmtId="43" fontId="2" fillId="4" borderId="13" xfId="4" applyNumberFormat="1" applyFont="1" applyFill="1" applyBorder="1" applyAlignment="1" applyProtection="1">
      <alignment vertical="center" wrapText="1"/>
    </xf>
    <xf numFmtId="0" fontId="20" fillId="4" borderId="13" xfId="0" applyFont="1" applyFill="1" applyBorder="1" applyAlignment="1" applyProtection="1">
      <alignment horizontal="center" vertical="center" wrapText="1"/>
    </xf>
    <xf numFmtId="9" fontId="20" fillId="4" borderId="13" xfId="3" applyFont="1" applyFill="1" applyBorder="1" applyAlignment="1" applyProtection="1">
      <alignment horizontal="center" vertical="center" wrapText="1"/>
    </xf>
    <xf numFmtId="43" fontId="1" fillId="13" borderId="13" xfId="4" applyNumberFormat="1" applyFont="1" applyFill="1" applyBorder="1" applyAlignment="1" applyProtection="1">
      <alignment horizontal="center" vertical="center"/>
    </xf>
    <xf numFmtId="0" fontId="35" fillId="4" borderId="25" xfId="0" applyFont="1" applyFill="1" applyBorder="1" applyAlignment="1" applyProtection="1">
      <alignment horizontal="center" vertical="center" wrapText="1"/>
    </xf>
    <xf numFmtId="0" fontId="35" fillId="4" borderId="18" xfId="0" applyFont="1" applyFill="1" applyBorder="1" applyAlignment="1" applyProtection="1">
      <alignment horizontal="center" vertical="center" wrapText="1"/>
    </xf>
    <xf numFmtId="0" fontId="35" fillId="4" borderId="26" xfId="0" applyFont="1" applyFill="1" applyBorder="1" applyAlignment="1" applyProtection="1">
      <alignment horizontal="center" vertical="center" wrapText="1"/>
    </xf>
    <xf numFmtId="0" fontId="35" fillId="4" borderId="22" xfId="0" applyFont="1" applyFill="1" applyBorder="1" applyAlignment="1" applyProtection="1">
      <alignment horizontal="center" vertical="center" wrapText="1"/>
    </xf>
    <xf numFmtId="0" fontId="35" fillId="4" borderId="16" xfId="0" applyFont="1" applyFill="1" applyBorder="1" applyAlignment="1" applyProtection="1">
      <alignment horizontal="center" vertical="center" wrapText="1"/>
    </xf>
    <xf numFmtId="0" fontId="35" fillId="4" borderId="23" xfId="0" applyFont="1" applyFill="1" applyBorder="1" applyAlignment="1" applyProtection="1">
      <alignment horizontal="center" vertical="center" wrapText="1"/>
    </xf>
  </cellXfs>
  <cellStyles count="5">
    <cellStyle name="60% - Accent3" xfId="4" builtinId="40"/>
    <cellStyle name="Comma" xfId="1" builtinId="3"/>
    <cellStyle name="Hyperlink" xfId="2" builtinId="8"/>
    <cellStyle name="Normal" xfId="0" builtinId="0"/>
    <cellStyle name="Percent" xfId="3" builtinId="5"/>
  </cellStyles>
  <dxfs count="8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FFCC"/>
      <color rgb="FFD1F402"/>
      <color rgb="FF800000"/>
      <color rgb="FFCC0000"/>
      <color rgb="FFEAEAEA"/>
      <color rgb="FFFFFFFF"/>
      <color rgb="FFCCECFF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634.xml"/><Relationship Id="rId1827" Type="http://schemas.openxmlformats.org/officeDocument/2006/relationships/customXml" Target="../ink/ink939.xml"/><Relationship Id="rId987" Type="http://schemas.openxmlformats.org/officeDocument/2006/relationships/customXml" Target="../ink/ink99.xml"/><Relationship Id="rId1172" Type="http://schemas.openxmlformats.org/officeDocument/2006/relationships/customXml" Target="../ink/ink284.xml"/><Relationship Id="rId1032" Type="http://schemas.openxmlformats.org/officeDocument/2006/relationships/customXml" Target="../ink/ink144.xml"/><Relationship Id="rId1477" Type="http://schemas.openxmlformats.org/officeDocument/2006/relationships/customXml" Target="../ink/ink589.xml"/><Relationship Id="rId1684" Type="http://schemas.openxmlformats.org/officeDocument/2006/relationships/customXml" Target="../ink/ink796.xml"/><Relationship Id="rId1891" Type="http://schemas.openxmlformats.org/officeDocument/2006/relationships/customXml" Target="../ink/ink1003.xml"/><Relationship Id="rId914" Type="http://schemas.openxmlformats.org/officeDocument/2006/relationships/customXml" Target="../ink/ink34.xml"/><Relationship Id="rId1337" Type="http://schemas.openxmlformats.org/officeDocument/2006/relationships/customXml" Target="../ink/ink449.xml"/><Relationship Id="rId1544" Type="http://schemas.openxmlformats.org/officeDocument/2006/relationships/customXml" Target="../ink/ink656.xml"/><Relationship Id="rId1751" Type="http://schemas.openxmlformats.org/officeDocument/2006/relationships/customXml" Target="../ink/ink863.xml"/><Relationship Id="rId1404" Type="http://schemas.openxmlformats.org/officeDocument/2006/relationships/customXml" Target="../ink/ink516.xml"/><Relationship Id="rId1611" Type="http://schemas.openxmlformats.org/officeDocument/2006/relationships/customXml" Target="../ink/ink723.xml"/><Relationship Id="rId1849" Type="http://schemas.openxmlformats.org/officeDocument/2006/relationships/customXml" Target="../ink/ink961.xml"/><Relationship Id="rId1709" Type="http://schemas.openxmlformats.org/officeDocument/2006/relationships/customXml" Target="../ink/ink821.xml"/><Relationship Id="rId1916" Type="http://schemas.openxmlformats.org/officeDocument/2006/relationships/customXml" Target="../ink/ink1028.xml"/><Relationship Id="rId1194" Type="http://schemas.openxmlformats.org/officeDocument/2006/relationships/customXml" Target="../ink/ink306.xml"/><Relationship Id="rId1499" Type="http://schemas.openxmlformats.org/officeDocument/2006/relationships/customXml" Target="../ink/ink611.xml"/><Relationship Id="rId1054" Type="http://schemas.openxmlformats.org/officeDocument/2006/relationships/customXml" Target="../ink/ink166.xml"/><Relationship Id="rId1261" Type="http://schemas.openxmlformats.org/officeDocument/2006/relationships/customXml" Target="../ink/ink373.xml"/><Relationship Id="rId1359" Type="http://schemas.openxmlformats.org/officeDocument/2006/relationships/customXml" Target="../ink/ink471.xml"/><Relationship Id="rId936" Type="http://schemas.openxmlformats.org/officeDocument/2006/relationships/customXml" Target="../ink/ink48.xml"/><Relationship Id="rId1121" Type="http://schemas.openxmlformats.org/officeDocument/2006/relationships/customXml" Target="../ink/ink233.xml"/><Relationship Id="rId1219" Type="http://schemas.openxmlformats.org/officeDocument/2006/relationships/customXml" Target="../ink/ink331.xml"/><Relationship Id="rId1566" Type="http://schemas.openxmlformats.org/officeDocument/2006/relationships/customXml" Target="../ink/ink678.xml"/><Relationship Id="rId1773" Type="http://schemas.openxmlformats.org/officeDocument/2006/relationships/customXml" Target="../ink/ink885.xml"/><Relationship Id="rId1426" Type="http://schemas.openxmlformats.org/officeDocument/2006/relationships/customXml" Target="../ink/ink538.xml"/><Relationship Id="rId1633" Type="http://schemas.openxmlformats.org/officeDocument/2006/relationships/customXml" Target="../ink/ink745.xml"/><Relationship Id="rId1840" Type="http://schemas.openxmlformats.org/officeDocument/2006/relationships/customXml" Target="../ink/ink952.xml"/><Relationship Id="rId1700" Type="http://schemas.openxmlformats.org/officeDocument/2006/relationships/customXml" Target="../ink/ink812.xml"/><Relationship Id="rId1938" Type="http://schemas.openxmlformats.org/officeDocument/2006/relationships/customXml" Target="../ink/ink1050.xml"/><Relationship Id="rId7" Type="http://schemas.openxmlformats.org/officeDocument/2006/relationships/customXml" Target="../ink/ink4.xml"/><Relationship Id="rId1076" Type="http://schemas.openxmlformats.org/officeDocument/2006/relationships/customXml" Target="../ink/ink188.xml"/><Relationship Id="rId1283" Type="http://schemas.openxmlformats.org/officeDocument/2006/relationships/customXml" Target="../ink/ink395.xml"/><Relationship Id="rId1490" Type="http://schemas.openxmlformats.org/officeDocument/2006/relationships/customXml" Target="../ink/ink602.xml"/><Relationship Id="rId1504" Type="http://schemas.openxmlformats.org/officeDocument/2006/relationships/customXml" Target="../ink/ink616.xml"/><Relationship Id="rId1711" Type="http://schemas.openxmlformats.org/officeDocument/2006/relationships/customXml" Target="../ink/ink823.xml"/><Relationship Id="rId1949" Type="http://schemas.openxmlformats.org/officeDocument/2006/relationships/customXml" Target="../ink/ink1059.xml"/><Relationship Id="rId958" Type="http://schemas.openxmlformats.org/officeDocument/2006/relationships/customXml" Target="../ink/ink70.xml"/><Relationship Id="rId1143" Type="http://schemas.openxmlformats.org/officeDocument/2006/relationships/customXml" Target="../ink/ink255.xml"/><Relationship Id="rId1588" Type="http://schemas.openxmlformats.org/officeDocument/2006/relationships/customXml" Target="../ink/ink700.xml"/><Relationship Id="rId1795" Type="http://schemas.openxmlformats.org/officeDocument/2006/relationships/customXml" Target="../ink/ink907.xml"/><Relationship Id="rId1809" Type="http://schemas.openxmlformats.org/officeDocument/2006/relationships/customXml" Target="../ink/ink921.xml"/><Relationship Id="rId1350" Type="http://schemas.openxmlformats.org/officeDocument/2006/relationships/customXml" Target="../ink/ink462.xml"/><Relationship Id="rId1448" Type="http://schemas.openxmlformats.org/officeDocument/2006/relationships/customXml" Target="../ink/ink560.xml"/><Relationship Id="rId1655" Type="http://schemas.openxmlformats.org/officeDocument/2006/relationships/customXml" Target="../ink/ink767.xml"/><Relationship Id="rId1003" Type="http://schemas.openxmlformats.org/officeDocument/2006/relationships/customXml" Target="../ink/ink115.xml"/><Relationship Id="rId1087" Type="http://schemas.openxmlformats.org/officeDocument/2006/relationships/customXml" Target="../ink/ink199.xml"/><Relationship Id="rId1210" Type="http://schemas.openxmlformats.org/officeDocument/2006/relationships/customXml" Target="../ink/ink322.xml"/><Relationship Id="rId1294" Type="http://schemas.openxmlformats.org/officeDocument/2006/relationships/customXml" Target="../ink/ink406.xml"/><Relationship Id="rId1308" Type="http://schemas.openxmlformats.org/officeDocument/2006/relationships/customXml" Target="../ink/ink420.xml"/><Relationship Id="rId1862" Type="http://schemas.openxmlformats.org/officeDocument/2006/relationships/customXml" Target="../ink/ink974.xml"/><Relationship Id="rId969" Type="http://schemas.openxmlformats.org/officeDocument/2006/relationships/customXml" Target="../ink/ink81.xml"/><Relationship Id="rId1515" Type="http://schemas.openxmlformats.org/officeDocument/2006/relationships/customXml" Target="../ink/ink627.xml"/><Relationship Id="rId1599" Type="http://schemas.openxmlformats.org/officeDocument/2006/relationships/customXml" Target="../ink/ink711.xml"/><Relationship Id="rId1722" Type="http://schemas.openxmlformats.org/officeDocument/2006/relationships/customXml" Target="../ink/ink834.xml"/><Relationship Id="rId1154" Type="http://schemas.openxmlformats.org/officeDocument/2006/relationships/customXml" Target="../ink/ink266.xml"/><Relationship Id="rId1361" Type="http://schemas.openxmlformats.org/officeDocument/2006/relationships/customXml" Target="../ink/ink473.xml"/><Relationship Id="rId1459" Type="http://schemas.openxmlformats.org/officeDocument/2006/relationships/customXml" Target="../ink/ink571.xml"/><Relationship Id="rId1014" Type="http://schemas.openxmlformats.org/officeDocument/2006/relationships/customXml" Target="../ink/ink126.xml"/><Relationship Id="rId1221" Type="http://schemas.openxmlformats.org/officeDocument/2006/relationships/customXml" Target="../ink/ink333.xml"/><Relationship Id="rId1666" Type="http://schemas.openxmlformats.org/officeDocument/2006/relationships/customXml" Target="../ink/ink778.xml"/><Relationship Id="rId1873" Type="http://schemas.openxmlformats.org/officeDocument/2006/relationships/customXml" Target="../ink/ink985.xml"/><Relationship Id="rId1098" Type="http://schemas.openxmlformats.org/officeDocument/2006/relationships/customXml" Target="../ink/ink210.xml"/><Relationship Id="rId1319" Type="http://schemas.openxmlformats.org/officeDocument/2006/relationships/customXml" Target="../ink/ink431.xml"/><Relationship Id="rId1526" Type="http://schemas.openxmlformats.org/officeDocument/2006/relationships/customXml" Target="../ink/ink638.xml"/><Relationship Id="rId1733" Type="http://schemas.openxmlformats.org/officeDocument/2006/relationships/customXml" Target="../ink/ink845.xml"/><Relationship Id="rId1940" Type="http://schemas.openxmlformats.org/officeDocument/2006/relationships/customXml" Target="../ink/ink1052.xml"/><Relationship Id="rId1165" Type="http://schemas.openxmlformats.org/officeDocument/2006/relationships/customXml" Target="../ink/ink277.xml"/><Relationship Id="rId1372" Type="http://schemas.openxmlformats.org/officeDocument/2006/relationships/customXml" Target="../ink/ink484.xml"/><Relationship Id="rId1800" Type="http://schemas.openxmlformats.org/officeDocument/2006/relationships/customXml" Target="../ink/ink912.xml"/><Relationship Id="rId1025" Type="http://schemas.openxmlformats.org/officeDocument/2006/relationships/customXml" Target="../ink/ink137.xml"/><Relationship Id="rId1232" Type="http://schemas.openxmlformats.org/officeDocument/2006/relationships/customXml" Target="../ink/ink344.xml"/><Relationship Id="rId1677" Type="http://schemas.openxmlformats.org/officeDocument/2006/relationships/customXml" Target="../ink/ink789.xml"/><Relationship Id="rId1884" Type="http://schemas.openxmlformats.org/officeDocument/2006/relationships/customXml" Target="../ink/ink996.xml"/><Relationship Id="rId893" Type="http://schemas.openxmlformats.org/officeDocument/2006/relationships/customXml" Target="../ink/ink13.xml"/><Relationship Id="rId907" Type="http://schemas.openxmlformats.org/officeDocument/2006/relationships/customXml" Target="../ink/ink27.xml"/><Relationship Id="rId1537" Type="http://schemas.openxmlformats.org/officeDocument/2006/relationships/customXml" Target="../ink/ink649.xml"/><Relationship Id="rId1744" Type="http://schemas.openxmlformats.org/officeDocument/2006/relationships/customXml" Target="../ink/ink856.xml"/><Relationship Id="rId1951" Type="http://schemas.openxmlformats.org/officeDocument/2006/relationships/customXml" Target="../ink/ink1061.xml"/><Relationship Id="rId1176" Type="http://schemas.openxmlformats.org/officeDocument/2006/relationships/customXml" Target="../ink/ink288.xml"/><Relationship Id="rId1383" Type="http://schemas.openxmlformats.org/officeDocument/2006/relationships/customXml" Target="../ink/ink495.xml"/><Relationship Id="rId1604" Type="http://schemas.openxmlformats.org/officeDocument/2006/relationships/customXml" Target="../ink/ink716.xml"/><Relationship Id="rId960" Type="http://schemas.openxmlformats.org/officeDocument/2006/relationships/customXml" Target="../ink/ink72.xml"/><Relationship Id="rId1036" Type="http://schemas.openxmlformats.org/officeDocument/2006/relationships/customXml" Target="../ink/ink148.xml"/><Relationship Id="rId1243" Type="http://schemas.openxmlformats.org/officeDocument/2006/relationships/customXml" Target="../ink/ink355.xml"/><Relationship Id="rId1590" Type="http://schemas.openxmlformats.org/officeDocument/2006/relationships/customXml" Target="../ink/ink702.xml"/><Relationship Id="rId1688" Type="http://schemas.openxmlformats.org/officeDocument/2006/relationships/customXml" Target="../ink/ink800.xml"/><Relationship Id="rId1811" Type="http://schemas.openxmlformats.org/officeDocument/2006/relationships/customXml" Target="../ink/ink923.xml"/><Relationship Id="rId1895" Type="http://schemas.openxmlformats.org/officeDocument/2006/relationships/customXml" Target="../ink/ink1007.xml"/><Relationship Id="rId1909" Type="http://schemas.openxmlformats.org/officeDocument/2006/relationships/customXml" Target="../ink/ink1021.xml"/><Relationship Id="rId918" Type="http://schemas.openxmlformats.org/officeDocument/2006/relationships/customXml" Target="../ink/ink38.xml"/><Relationship Id="rId1450" Type="http://schemas.openxmlformats.org/officeDocument/2006/relationships/customXml" Target="../ink/ink562.xml"/><Relationship Id="rId1548" Type="http://schemas.openxmlformats.org/officeDocument/2006/relationships/customXml" Target="../ink/ink660.xml"/><Relationship Id="rId1755" Type="http://schemas.openxmlformats.org/officeDocument/2006/relationships/customXml" Target="../ink/ink867.xml"/><Relationship Id="rId1103" Type="http://schemas.openxmlformats.org/officeDocument/2006/relationships/customXml" Target="../ink/ink215.xml"/><Relationship Id="rId1187" Type="http://schemas.openxmlformats.org/officeDocument/2006/relationships/customXml" Target="../ink/ink299.xml"/><Relationship Id="rId1310" Type="http://schemas.openxmlformats.org/officeDocument/2006/relationships/customXml" Target="../ink/ink422.xml"/><Relationship Id="rId1408" Type="http://schemas.openxmlformats.org/officeDocument/2006/relationships/customXml" Target="../ink/ink520.xml"/><Relationship Id="rId1962" Type="http://schemas.openxmlformats.org/officeDocument/2006/relationships/customXml" Target="../ink/ink1072.xml"/><Relationship Id="rId971" Type="http://schemas.openxmlformats.org/officeDocument/2006/relationships/customXml" Target="../ink/ink83.xml"/><Relationship Id="rId1394" Type="http://schemas.openxmlformats.org/officeDocument/2006/relationships/customXml" Target="../ink/ink506.xml"/><Relationship Id="rId1615" Type="http://schemas.openxmlformats.org/officeDocument/2006/relationships/customXml" Target="../ink/ink727.xml"/><Relationship Id="rId1699" Type="http://schemas.openxmlformats.org/officeDocument/2006/relationships/customXml" Target="../ink/ink811.xml"/><Relationship Id="rId1822" Type="http://schemas.openxmlformats.org/officeDocument/2006/relationships/customXml" Target="../ink/ink934.xml"/><Relationship Id="rId1047" Type="http://schemas.openxmlformats.org/officeDocument/2006/relationships/customXml" Target="../ink/ink159.xml"/><Relationship Id="rId1254" Type="http://schemas.openxmlformats.org/officeDocument/2006/relationships/customXml" Target="../ink/ink366.xml"/><Relationship Id="rId1461" Type="http://schemas.openxmlformats.org/officeDocument/2006/relationships/customXml" Target="../ink/ink573.xml"/><Relationship Id="rId929" Type="http://schemas.openxmlformats.org/officeDocument/2006/relationships/image" Target="../media/image1.png"/><Relationship Id="rId1114" Type="http://schemas.openxmlformats.org/officeDocument/2006/relationships/customXml" Target="../ink/ink226.xml"/><Relationship Id="rId1321" Type="http://schemas.openxmlformats.org/officeDocument/2006/relationships/customXml" Target="../ink/ink433.xml"/><Relationship Id="rId1559" Type="http://schemas.openxmlformats.org/officeDocument/2006/relationships/customXml" Target="../ink/ink671.xml"/><Relationship Id="rId1766" Type="http://schemas.openxmlformats.org/officeDocument/2006/relationships/customXml" Target="../ink/ink878.xml"/><Relationship Id="rId1973" Type="http://schemas.openxmlformats.org/officeDocument/2006/relationships/customXml" Target="../ink/ink1083.xml"/><Relationship Id="rId982" Type="http://schemas.openxmlformats.org/officeDocument/2006/relationships/customXml" Target="../ink/ink94.xml"/><Relationship Id="rId1198" Type="http://schemas.openxmlformats.org/officeDocument/2006/relationships/customXml" Target="../ink/ink310.xml"/><Relationship Id="rId1419" Type="http://schemas.openxmlformats.org/officeDocument/2006/relationships/customXml" Target="../ink/ink531.xml"/><Relationship Id="rId1626" Type="http://schemas.openxmlformats.org/officeDocument/2006/relationships/customXml" Target="../ink/ink738.xml"/><Relationship Id="rId1833" Type="http://schemas.openxmlformats.org/officeDocument/2006/relationships/customXml" Target="../ink/ink945.xml"/><Relationship Id="rId1058" Type="http://schemas.openxmlformats.org/officeDocument/2006/relationships/customXml" Target="../ink/ink170.xml"/><Relationship Id="rId1265" Type="http://schemas.openxmlformats.org/officeDocument/2006/relationships/customXml" Target="../ink/ink377.xml"/><Relationship Id="rId1472" Type="http://schemas.openxmlformats.org/officeDocument/2006/relationships/customXml" Target="../ink/ink584.xml"/><Relationship Id="rId1900" Type="http://schemas.openxmlformats.org/officeDocument/2006/relationships/customXml" Target="../ink/ink1012.xml"/><Relationship Id="rId1125" Type="http://schemas.openxmlformats.org/officeDocument/2006/relationships/customXml" Target="../ink/ink237.xml"/><Relationship Id="rId1332" Type="http://schemas.openxmlformats.org/officeDocument/2006/relationships/customXml" Target="../ink/ink444.xml"/><Relationship Id="rId1777" Type="http://schemas.openxmlformats.org/officeDocument/2006/relationships/customXml" Target="../ink/ink889.xml"/><Relationship Id="rId993" Type="http://schemas.openxmlformats.org/officeDocument/2006/relationships/customXml" Target="../ink/ink105.xml"/><Relationship Id="rId1637" Type="http://schemas.openxmlformats.org/officeDocument/2006/relationships/customXml" Target="../ink/ink749.xml"/><Relationship Id="rId1844" Type="http://schemas.openxmlformats.org/officeDocument/2006/relationships/customXml" Target="../ink/ink956.xml"/><Relationship Id="rId1069" Type="http://schemas.openxmlformats.org/officeDocument/2006/relationships/customXml" Target="../ink/ink181.xml"/><Relationship Id="rId1276" Type="http://schemas.openxmlformats.org/officeDocument/2006/relationships/customXml" Target="../ink/ink388.xml"/><Relationship Id="rId1483" Type="http://schemas.openxmlformats.org/officeDocument/2006/relationships/customXml" Target="../ink/ink595.xml"/><Relationship Id="rId1704" Type="http://schemas.openxmlformats.org/officeDocument/2006/relationships/customXml" Target="../ink/ink816.xml"/><Relationship Id="rId1136" Type="http://schemas.openxmlformats.org/officeDocument/2006/relationships/customXml" Target="../ink/ink248.xml"/><Relationship Id="rId1690" Type="http://schemas.openxmlformats.org/officeDocument/2006/relationships/customXml" Target="../ink/ink802.xml"/><Relationship Id="rId1788" Type="http://schemas.openxmlformats.org/officeDocument/2006/relationships/customXml" Target="../ink/ink900.xml"/><Relationship Id="rId1911" Type="http://schemas.openxmlformats.org/officeDocument/2006/relationships/customXml" Target="../ink/ink1023.xml"/><Relationship Id="rId920" Type="http://schemas.openxmlformats.org/officeDocument/2006/relationships/customXml" Target="../ink/ink40.xml"/><Relationship Id="rId1343" Type="http://schemas.openxmlformats.org/officeDocument/2006/relationships/customXml" Target="../ink/ink455.xml"/><Relationship Id="rId1550" Type="http://schemas.openxmlformats.org/officeDocument/2006/relationships/customXml" Target="../ink/ink662.xml"/><Relationship Id="rId1648" Type="http://schemas.openxmlformats.org/officeDocument/2006/relationships/customXml" Target="../ink/ink760.xml"/><Relationship Id="rId1203" Type="http://schemas.openxmlformats.org/officeDocument/2006/relationships/customXml" Target="../ink/ink315.xml"/><Relationship Id="rId1287" Type="http://schemas.openxmlformats.org/officeDocument/2006/relationships/customXml" Target="../ink/ink399.xml"/><Relationship Id="rId1410" Type="http://schemas.openxmlformats.org/officeDocument/2006/relationships/customXml" Target="../ink/ink522.xml"/><Relationship Id="rId1508" Type="http://schemas.openxmlformats.org/officeDocument/2006/relationships/customXml" Target="../ink/ink620.xml"/><Relationship Id="rId1855" Type="http://schemas.openxmlformats.org/officeDocument/2006/relationships/customXml" Target="../ink/ink967.xml"/><Relationship Id="rId1494" Type="http://schemas.openxmlformats.org/officeDocument/2006/relationships/customXml" Target="../ink/ink606.xml"/><Relationship Id="rId1715" Type="http://schemas.openxmlformats.org/officeDocument/2006/relationships/customXml" Target="../ink/ink827.xml"/><Relationship Id="rId1799" Type="http://schemas.openxmlformats.org/officeDocument/2006/relationships/customXml" Target="../ink/ink911.xml"/><Relationship Id="rId1922" Type="http://schemas.openxmlformats.org/officeDocument/2006/relationships/customXml" Target="../ink/ink1034.xml"/><Relationship Id="rId931" Type="http://schemas.openxmlformats.org/officeDocument/2006/relationships/image" Target="../media/image7.png"/><Relationship Id="rId1147" Type="http://schemas.openxmlformats.org/officeDocument/2006/relationships/customXml" Target="../ink/ink259.xml"/><Relationship Id="rId1354" Type="http://schemas.openxmlformats.org/officeDocument/2006/relationships/customXml" Target="../ink/ink466.xml"/><Relationship Id="rId1561" Type="http://schemas.openxmlformats.org/officeDocument/2006/relationships/customXml" Target="../ink/ink673.xml"/><Relationship Id="rId1007" Type="http://schemas.openxmlformats.org/officeDocument/2006/relationships/customXml" Target="../ink/ink119.xml"/><Relationship Id="rId1214" Type="http://schemas.openxmlformats.org/officeDocument/2006/relationships/customXml" Target="../ink/ink326.xml"/><Relationship Id="rId1421" Type="http://schemas.openxmlformats.org/officeDocument/2006/relationships/customXml" Target="../ink/ink533.xml"/><Relationship Id="rId1659" Type="http://schemas.openxmlformats.org/officeDocument/2006/relationships/customXml" Target="../ink/ink771.xml"/><Relationship Id="rId1866" Type="http://schemas.openxmlformats.org/officeDocument/2006/relationships/customXml" Target="../ink/ink978.xml"/><Relationship Id="rId1060" Type="http://schemas.openxmlformats.org/officeDocument/2006/relationships/customXml" Target="../ink/ink172.xml"/><Relationship Id="rId1298" Type="http://schemas.openxmlformats.org/officeDocument/2006/relationships/customXml" Target="../ink/ink410.xml"/><Relationship Id="rId1519" Type="http://schemas.openxmlformats.org/officeDocument/2006/relationships/customXml" Target="../ink/ink631.xml"/><Relationship Id="rId1726" Type="http://schemas.openxmlformats.org/officeDocument/2006/relationships/customXml" Target="../ink/ink838.xml"/><Relationship Id="rId1933" Type="http://schemas.openxmlformats.org/officeDocument/2006/relationships/customXml" Target="../ink/ink1045.xml"/><Relationship Id="rId942" Type="http://schemas.openxmlformats.org/officeDocument/2006/relationships/customXml" Target="../ink/ink54.xml"/><Relationship Id="rId1158" Type="http://schemas.openxmlformats.org/officeDocument/2006/relationships/customXml" Target="../ink/ink270.xml"/><Relationship Id="rId1365" Type="http://schemas.openxmlformats.org/officeDocument/2006/relationships/customXml" Target="../ink/ink477.xml"/><Relationship Id="rId1572" Type="http://schemas.openxmlformats.org/officeDocument/2006/relationships/customXml" Target="../ink/ink684.xml"/><Relationship Id="rId1018" Type="http://schemas.openxmlformats.org/officeDocument/2006/relationships/customXml" Target="../ink/ink130.xml"/><Relationship Id="rId1225" Type="http://schemas.openxmlformats.org/officeDocument/2006/relationships/customXml" Target="../ink/ink337.xml"/><Relationship Id="rId1432" Type="http://schemas.openxmlformats.org/officeDocument/2006/relationships/customXml" Target="../ink/ink544.xml"/><Relationship Id="rId1877" Type="http://schemas.openxmlformats.org/officeDocument/2006/relationships/customXml" Target="../ink/ink989.xml"/><Relationship Id="rId1737" Type="http://schemas.openxmlformats.org/officeDocument/2006/relationships/customXml" Target="../ink/ink849.xml"/><Relationship Id="rId1944" Type="http://schemas.openxmlformats.org/officeDocument/2006/relationships/customXml" Target="../ink/ink1056.xml"/><Relationship Id="rId1071" Type="http://schemas.openxmlformats.org/officeDocument/2006/relationships/customXml" Target="../ink/ink183.xml"/><Relationship Id="rId1169" Type="http://schemas.openxmlformats.org/officeDocument/2006/relationships/customXml" Target="../ink/ink281.xml"/><Relationship Id="rId1376" Type="http://schemas.openxmlformats.org/officeDocument/2006/relationships/customXml" Target="../ink/ink488.xml"/><Relationship Id="rId1583" Type="http://schemas.openxmlformats.org/officeDocument/2006/relationships/customXml" Target="../ink/ink695.xml"/><Relationship Id="rId953" Type="http://schemas.openxmlformats.org/officeDocument/2006/relationships/customXml" Target="../ink/ink65.xml"/><Relationship Id="rId1029" Type="http://schemas.openxmlformats.org/officeDocument/2006/relationships/customXml" Target="../ink/ink141.xml"/><Relationship Id="rId1236" Type="http://schemas.openxmlformats.org/officeDocument/2006/relationships/customXml" Target="../ink/ink348.xml"/><Relationship Id="rId1790" Type="http://schemas.openxmlformats.org/officeDocument/2006/relationships/customXml" Target="../ink/ink902.xml"/><Relationship Id="rId1804" Type="http://schemas.openxmlformats.org/officeDocument/2006/relationships/customXml" Target="../ink/ink916.xml"/><Relationship Id="rId1888" Type="http://schemas.openxmlformats.org/officeDocument/2006/relationships/customXml" Target="../ink/ink1000.xml"/><Relationship Id="rId1443" Type="http://schemas.openxmlformats.org/officeDocument/2006/relationships/customXml" Target="../ink/ink555.xml"/><Relationship Id="rId1650" Type="http://schemas.openxmlformats.org/officeDocument/2006/relationships/customXml" Target="../ink/ink762.xml"/><Relationship Id="rId1748" Type="http://schemas.openxmlformats.org/officeDocument/2006/relationships/customXml" Target="../ink/ink860.xml"/><Relationship Id="rId897" Type="http://schemas.openxmlformats.org/officeDocument/2006/relationships/customXml" Target="../ink/ink17.xml"/><Relationship Id="rId1082" Type="http://schemas.openxmlformats.org/officeDocument/2006/relationships/customXml" Target="../ink/ink194.xml"/><Relationship Id="rId1303" Type="http://schemas.openxmlformats.org/officeDocument/2006/relationships/customXml" Target="../ink/ink415.xml"/><Relationship Id="rId1510" Type="http://schemas.openxmlformats.org/officeDocument/2006/relationships/customXml" Target="../ink/ink622.xml"/><Relationship Id="rId1955" Type="http://schemas.openxmlformats.org/officeDocument/2006/relationships/customXml" Target="../ink/ink1065.xml"/><Relationship Id="rId964" Type="http://schemas.openxmlformats.org/officeDocument/2006/relationships/customXml" Target="../ink/ink76.xml"/><Relationship Id="rId1387" Type="http://schemas.openxmlformats.org/officeDocument/2006/relationships/customXml" Target="../ink/ink499.xml"/><Relationship Id="rId1594" Type="http://schemas.openxmlformats.org/officeDocument/2006/relationships/customXml" Target="../ink/ink706.xml"/><Relationship Id="rId1608" Type="http://schemas.openxmlformats.org/officeDocument/2006/relationships/customXml" Target="../ink/ink720.xml"/><Relationship Id="rId1815" Type="http://schemas.openxmlformats.org/officeDocument/2006/relationships/customXml" Target="../ink/ink927.xml"/><Relationship Id="rId1247" Type="http://schemas.openxmlformats.org/officeDocument/2006/relationships/customXml" Target="../ink/ink359.xml"/><Relationship Id="rId1454" Type="http://schemas.openxmlformats.org/officeDocument/2006/relationships/customXml" Target="../ink/ink566.xml"/><Relationship Id="rId1661" Type="http://schemas.openxmlformats.org/officeDocument/2006/relationships/customXml" Target="../ink/ink773.xml"/><Relationship Id="rId1899" Type="http://schemas.openxmlformats.org/officeDocument/2006/relationships/customXml" Target="../ink/ink1011.xml"/><Relationship Id="rId1093" Type="http://schemas.openxmlformats.org/officeDocument/2006/relationships/customXml" Target="../ink/ink205.xml"/><Relationship Id="rId1107" Type="http://schemas.openxmlformats.org/officeDocument/2006/relationships/customXml" Target="../ink/ink219.xml"/><Relationship Id="rId1314" Type="http://schemas.openxmlformats.org/officeDocument/2006/relationships/customXml" Target="../ink/ink426.xml"/><Relationship Id="rId1521" Type="http://schemas.openxmlformats.org/officeDocument/2006/relationships/customXml" Target="../ink/ink633.xml"/><Relationship Id="rId1759" Type="http://schemas.openxmlformats.org/officeDocument/2006/relationships/customXml" Target="../ink/ink871.xml"/><Relationship Id="rId1966" Type="http://schemas.openxmlformats.org/officeDocument/2006/relationships/customXml" Target="../ink/ink1076.xml"/><Relationship Id="rId975" Type="http://schemas.openxmlformats.org/officeDocument/2006/relationships/customXml" Target="../ink/ink87.xml"/><Relationship Id="rId1160" Type="http://schemas.openxmlformats.org/officeDocument/2006/relationships/customXml" Target="../ink/ink272.xml"/><Relationship Id="rId1398" Type="http://schemas.openxmlformats.org/officeDocument/2006/relationships/customXml" Target="../ink/ink510.xml"/><Relationship Id="rId1619" Type="http://schemas.openxmlformats.org/officeDocument/2006/relationships/customXml" Target="../ink/ink731.xml"/><Relationship Id="rId1826" Type="http://schemas.openxmlformats.org/officeDocument/2006/relationships/customXml" Target="../ink/ink938.xml"/><Relationship Id="rId1258" Type="http://schemas.openxmlformats.org/officeDocument/2006/relationships/customXml" Target="../ink/ink370.xml"/><Relationship Id="rId1465" Type="http://schemas.openxmlformats.org/officeDocument/2006/relationships/customXml" Target="../ink/ink577.xml"/><Relationship Id="rId1672" Type="http://schemas.openxmlformats.org/officeDocument/2006/relationships/customXml" Target="../ink/ink784.xml"/><Relationship Id="rId1020" Type="http://schemas.openxmlformats.org/officeDocument/2006/relationships/customXml" Target="../ink/ink132.xml"/><Relationship Id="rId1118" Type="http://schemas.openxmlformats.org/officeDocument/2006/relationships/customXml" Target="../ink/ink230.xml"/><Relationship Id="rId1325" Type="http://schemas.openxmlformats.org/officeDocument/2006/relationships/customXml" Target="../ink/ink437.xml"/><Relationship Id="rId1532" Type="http://schemas.openxmlformats.org/officeDocument/2006/relationships/customXml" Target="../ink/ink644.xml"/><Relationship Id="rId902" Type="http://schemas.openxmlformats.org/officeDocument/2006/relationships/customXml" Target="../ink/ink22.xml"/><Relationship Id="rId986" Type="http://schemas.openxmlformats.org/officeDocument/2006/relationships/customXml" Target="../ink/ink98.xml"/><Relationship Id="rId1837" Type="http://schemas.openxmlformats.org/officeDocument/2006/relationships/customXml" Target="../ink/ink949.xml"/><Relationship Id="rId1171" Type="http://schemas.openxmlformats.org/officeDocument/2006/relationships/customXml" Target="../ink/ink283.xml"/><Relationship Id="rId1269" Type="http://schemas.openxmlformats.org/officeDocument/2006/relationships/customXml" Target="../ink/ink381.xml"/><Relationship Id="rId1476" Type="http://schemas.openxmlformats.org/officeDocument/2006/relationships/customXml" Target="../ink/ink588.xml"/><Relationship Id="rId1031" Type="http://schemas.openxmlformats.org/officeDocument/2006/relationships/customXml" Target="../ink/ink143.xml"/><Relationship Id="rId1129" Type="http://schemas.openxmlformats.org/officeDocument/2006/relationships/customXml" Target="../ink/ink241.xml"/><Relationship Id="rId1683" Type="http://schemas.openxmlformats.org/officeDocument/2006/relationships/customXml" Target="../ink/ink795.xml"/><Relationship Id="rId1890" Type="http://schemas.openxmlformats.org/officeDocument/2006/relationships/customXml" Target="../ink/ink1002.xml"/><Relationship Id="rId1904" Type="http://schemas.openxmlformats.org/officeDocument/2006/relationships/customXml" Target="../ink/ink1016.xml"/><Relationship Id="rId913" Type="http://schemas.openxmlformats.org/officeDocument/2006/relationships/customXml" Target="../ink/ink33.xml"/><Relationship Id="rId1336" Type="http://schemas.openxmlformats.org/officeDocument/2006/relationships/customXml" Target="../ink/ink448.xml"/><Relationship Id="rId1543" Type="http://schemas.openxmlformats.org/officeDocument/2006/relationships/customXml" Target="../ink/ink655.xml"/><Relationship Id="rId1750" Type="http://schemas.openxmlformats.org/officeDocument/2006/relationships/customXml" Target="../ink/ink862.xml"/><Relationship Id="rId997" Type="http://schemas.openxmlformats.org/officeDocument/2006/relationships/customXml" Target="../ink/ink109.xml"/><Relationship Id="rId1182" Type="http://schemas.openxmlformats.org/officeDocument/2006/relationships/customXml" Target="../ink/ink294.xml"/><Relationship Id="rId1403" Type="http://schemas.openxmlformats.org/officeDocument/2006/relationships/customXml" Target="../ink/ink515.xml"/><Relationship Id="rId1610" Type="http://schemas.openxmlformats.org/officeDocument/2006/relationships/customXml" Target="../ink/ink722.xml"/><Relationship Id="rId1848" Type="http://schemas.openxmlformats.org/officeDocument/2006/relationships/customXml" Target="../ink/ink960.xml"/><Relationship Id="rId1042" Type="http://schemas.openxmlformats.org/officeDocument/2006/relationships/customXml" Target="../ink/ink154.xml"/><Relationship Id="rId1487" Type="http://schemas.openxmlformats.org/officeDocument/2006/relationships/customXml" Target="../ink/ink599.xml"/><Relationship Id="rId1694" Type="http://schemas.openxmlformats.org/officeDocument/2006/relationships/customXml" Target="../ink/ink806.xml"/><Relationship Id="rId1708" Type="http://schemas.openxmlformats.org/officeDocument/2006/relationships/customXml" Target="../ink/ink820.xml"/><Relationship Id="rId1915" Type="http://schemas.openxmlformats.org/officeDocument/2006/relationships/customXml" Target="../ink/ink1027.xml"/><Relationship Id="rId924" Type="http://schemas.openxmlformats.org/officeDocument/2006/relationships/customXml" Target="../ink/ink43.xml"/><Relationship Id="rId1347" Type="http://schemas.openxmlformats.org/officeDocument/2006/relationships/customXml" Target="../ink/ink459.xml"/><Relationship Id="rId1554" Type="http://schemas.openxmlformats.org/officeDocument/2006/relationships/customXml" Target="../ink/ink666.xml"/><Relationship Id="rId1761" Type="http://schemas.openxmlformats.org/officeDocument/2006/relationships/customXml" Target="../ink/ink873.xml"/><Relationship Id="rId1193" Type="http://schemas.openxmlformats.org/officeDocument/2006/relationships/customXml" Target="../ink/ink305.xml"/><Relationship Id="rId1207" Type="http://schemas.openxmlformats.org/officeDocument/2006/relationships/customXml" Target="../ink/ink319.xml"/><Relationship Id="rId1414" Type="http://schemas.openxmlformats.org/officeDocument/2006/relationships/customXml" Target="../ink/ink526.xml"/><Relationship Id="rId1621" Type="http://schemas.openxmlformats.org/officeDocument/2006/relationships/customXml" Target="../ink/ink733.xml"/><Relationship Id="rId1859" Type="http://schemas.openxmlformats.org/officeDocument/2006/relationships/customXml" Target="../ink/ink971.xml"/><Relationship Id="rId1053" Type="http://schemas.openxmlformats.org/officeDocument/2006/relationships/customXml" Target="../ink/ink165.xml"/><Relationship Id="rId1260" Type="http://schemas.openxmlformats.org/officeDocument/2006/relationships/customXml" Target="../ink/ink372.xml"/><Relationship Id="rId1498" Type="http://schemas.openxmlformats.org/officeDocument/2006/relationships/customXml" Target="../ink/ink610.xml"/><Relationship Id="rId1719" Type="http://schemas.openxmlformats.org/officeDocument/2006/relationships/customXml" Target="../ink/ink831.xml"/><Relationship Id="rId1926" Type="http://schemas.openxmlformats.org/officeDocument/2006/relationships/customXml" Target="../ink/ink1038.xml"/><Relationship Id="rId935" Type="http://schemas.openxmlformats.org/officeDocument/2006/relationships/customXml" Target="../ink/ink47.xml"/><Relationship Id="rId1358" Type="http://schemas.openxmlformats.org/officeDocument/2006/relationships/customXml" Target="../ink/ink470.xml"/><Relationship Id="rId1565" Type="http://schemas.openxmlformats.org/officeDocument/2006/relationships/customXml" Target="../ink/ink677.xml"/><Relationship Id="rId1772" Type="http://schemas.openxmlformats.org/officeDocument/2006/relationships/customXml" Target="../ink/ink884.xml"/><Relationship Id="rId1120" Type="http://schemas.openxmlformats.org/officeDocument/2006/relationships/customXml" Target="../ink/ink232.xml"/><Relationship Id="rId1218" Type="http://schemas.openxmlformats.org/officeDocument/2006/relationships/customXml" Target="../ink/ink330.xml"/><Relationship Id="rId1425" Type="http://schemas.openxmlformats.org/officeDocument/2006/relationships/customXml" Target="../ink/ink537.xml"/><Relationship Id="rId1632" Type="http://schemas.openxmlformats.org/officeDocument/2006/relationships/customXml" Target="../ink/ink744.xml"/><Relationship Id="rId1937" Type="http://schemas.openxmlformats.org/officeDocument/2006/relationships/customXml" Target="../ink/ink1049.xml"/><Relationship Id="rId1064" Type="http://schemas.openxmlformats.org/officeDocument/2006/relationships/customXml" Target="../ink/ink176.xml"/><Relationship Id="rId1271" Type="http://schemas.openxmlformats.org/officeDocument/2006/relationships/customXml" Target="../ink/ink383.xml"/><Relationship Id="rId1369" Type="http://schemas.openxmlformats.org/officeDocument/2006/relationships/customXml" Target="../ink/ink481.xml"/><Relationship Id="rId1576" Type="http://schemas.openxmlformats.org/officeDocument/2006/relationships/customXml" Target="../ink/ink688.xml"/><Relationship Id="rId946" Type="http://schemas.openxmlformats.org/officeDocument/2006/relationships/customXml" Target="../ink/ink58.xml"/><Relationship Id="rId1131" Type="http://schemas.openxmlformats.org/officeDocument/2006/relationships/customXml" Target="../ink/ink243.xml"/><Relationship Id="rId1229" Type="http://schemas.openxmlformats.org/officeDocument/2006/relationships/customXml" Target="../ink/ink341.xml"/><Relationship Id="rId1783" Type="http://schemas.openxmlformats.org/officeDocument/2006/relationships/customXml" Target="../ink/ink895.xml"/><Relationship Id="rId1436" Type="http://schemas.openxmlformats.org/officeDocument/2006/relationships/customXml" Target="../ink/ink548.xml"/><Relationship Id="rId1643" Type="http://schemas.openxmlformats.org/officeDocument/2006/relationships/customXml" Target="../ink/ink755.xml"/><Relationship Id="rId1850" Type="http://schemas.openxmlformats.org/officeDocument/2006/relationships/customXml" Target="../ink/ink962.xml"/><Relationship Id="rId6" Type="http://schemas.openxmlformats.org/officeDocument/2006/relationships/customXml" Target="../ink/ink3.xml"/><Relationship Id="rId1075" Type="http://schemas.openxmlformats.org/officeDocument/2006/relationships/customXml" Target="../ink/ink187.xml"/><Relationship Id="rId1282" Type="http://schemas.openxmlformats.org/officeDocument/2006/relationships/customXml" Target="../ink/ink394.xml"/><Relationship Id="rId1503" Type="http://schemas.openxmlformats.org/officeDocument/2006/relationships/customXml" Target="../ink/ink615.xml"/><Relationship Id="rId1710" Type="http://schemas.openxmlformats.org/officeDocument/2006/relationships/customXml" Target="../ink/ink822.xml"/><Relationship Id="rId1948" Type="http://schemas.openxmlformats.org/officeDocument/2006/relationships/customXml" Target="../ink/ink1058.xml"/><Relationship Id="rId957" Type="http://schemas.openxmlformats.org/officeDocument/2006/relationships/customXml" Target="../ink/ink69.xml"/><Relationship Id="rId1142" Type="http://schemas.openxmlformats.org/officeDocument/2006/relationships/customXml" Target="../ink/ink254.xml"/><Relationship Id="rId1587" Type="http://schemas.openxmlformats.org/officeDocument/2006/relationships/customXml" Target="../ink/ink699.xml"/><Relationship Id="rId1794" Type="http://schemas.openxmlformats.org/officeDocument/2006/relationships/customXml" Target="../ink/ink906.xml"/><Relationship Id="rId1808" Type="http://schemas.openxmlformats.org/officeDocument/2006/relationships/customXml" Target="../ink/ink920.xml"/><Relationship Id="rId1002" Type="http://schemas.openxmlformats.org/officeDocument/2006/relationships/customXml" Target="../ink/ink114.xml"/><Relationship Id="rId1447" Type="http://schemas.openxmlformats.org/officeDocument/2006/relationships/customXml" Target="../ink/ink559.xml"/><Relationship Id="rId1654" Type="http://schemas.openxmlformats.org/officeDocument/2006/relationships/customXml" Target="../ink/ink766.xml"/><Relationship Id="rId1861" Type="http://schemas.openxmlformats.org/officeDocument/2006/relationships/customXml" Target="../ink/ink973.xml"/><Relationship Id="rId1086" Type="http://schemas.openxmlformats.org/officeDocument/2006/relationships/customXml" Target="../ink/ink198.xml"/><Relationship Id="rId1293" Type="http://schemas.openxmlformats.org/officeDocument/2006/relationships/customXml" Target="../ink/ink405.xml"/><Relationship Id="rId1307" Type="http://schemas.openxmlformats.org/officeDocument/2006/relationships/customXml" Target="../ink/ink419.xml"/><Relationship Id="rId1514" Type="http://schemas.openxmlformats.org/officeDocument/2006/relationships/customXml" Target="../ink/ink626.xml"/><Relationship Id="rId1721" Type="http://schemas.openxmlformats.org/officeDocument/2006/relationships/customXml" Target="../ink/ink833.xml"/><Relationship Id="rId1959" Type="http://schemas.openxmlformats.org/officeDocument/2006/relationships/customXml" Target="../ink/ink1069.xml"/><Relationship Id="rId968" Type="http://schemas.openxmlformats.org/officeDocument/2006/relationships/customXml" Target="../ink/ink80.xml"/><Relationship Id="rId1153" Type="http://schemas.openxmlformats.org/officeDocument/2006/relationships/customXml" Target="../ink/ink265.xml"/><Relationship Id="rId1598" Type="http://schemas.openxmlformats.org/officeDocument/2006/relationships/customXml" Target="../ink/ink710.xml"/><Relationship Id="rId1819" Type="http://schemas.openxmlformats.org/officeDocument/2006/relationships/customXml" Target="../ink/ink931.xml"/><Relationship Id="rId1013" Type="http://schemas.openxmlformats.org/officeDocument/2006/relationships/customXml" Target="../ink/ink125.xml"/><Relationship Id="rId1360" Type="http://schemas.openxmlformats.org/officeDocument/2006/relationships/customXml" Target="../ink/ink472.xml"/><Relationship Id="rId1458" Type="http://schemas.openxmlformats.org/officeDocument/2006/relationships/customXml" Target="../ink/ink570.xml"/><Relationship Id="rId1665" Type="http://schemas.openxmlformats.org/officeDocument/2006/relationships/customXml" Target="../ink/ink777.xml"/><Relationship Id="rId1872" Type="http://schemas.openxmlformats.org/officeDocument/2006/relationships/customXml" Target="../ink/ink984.xml"/><Relationship Id="rId1097" Type="http://schemas.openxmlformats.org/officeDocument/2006/relationships/customXml" Target="../ink/ink209.xml"/><Relationship Id="rId1220" Type="http://schemas.openxmlformats.org/officeDocument/2006/relationships/customXml" Target="../ink/ink332.xml"/><Relationship Id="rId1318" Type="http://schemas.openxmlformats.org/officeDocument/2006/relationships/customXml" Target="../ink/ink430.xml"/><Relationship Id="rId1525" Type="http://schemas.openxmlformats.org/officeDocument/2006/relationships/customXml" Target="../ink/ink637.xml"/><Relationship Id="rId979" Type="http://schemas.openxmlformats.org/officeDocument/2006/relationships/customXml" Target="../ink/ink91.xml"/><Relationship Id="rId1732" Type="http://schemas.openxmlformats.org/officeDocument/2006/relationships/customXml" Target="../ink/ink844.xml"/><Relationship Id="rId1164" Type="http://schemas.openxmlformats.org/officeDocument/2006/relationships/customXml" Target="../ink/ink276.xml"/><Relationship Id="rId1371" Type="http://schemas.openxmlformats.org/officeDocument/2006/relationships/customXml" Target="../ink/ink483.xml"/><Relationship Id="rId1469" Type="http://schemas.openxmlformats.org/officeDocument/2006/relationships/customXml" Target="../ink/ink581.xml"/><Relationship Id="rId1024" Type="http://schemas.openxmlformats.org/officeDocument/2006/relationships/customXml" Target="../ink/ink136.xml"/><Relationship Id="rId1231" Type="http://schemas.openxmlformats.org/officeDocument/2006/relationships/customXml" Target="../ink/ink343.xml"/><Relationship Id="rId1676" Type="http://schemas.openxmlformats.org/officeDocument/2006/relationships/customXml" Target="../ink/ink788.xml"/><Relationship Id="rId1883" Type="http://schemas.openxmlformats.org/officeDocument/2006/relationships/customXml" Target="../ink/ink995.xml"/><Relationship Id="rId892" Type="http://schemas.openxmlformats.org/officeDocument/2006/relationships/customXml" Target="../ink/ink12.xml"/><Relationship Id="rId906" Type="http://schemas.openxmlformats.org/officeDocument/2006/relationships/customXml" Target="../ink/ink26.xml"/><Relationship Id="rId1329" Type="http://schemas.openxmlformats.org/officeDocument/2006/relationships/customXml" Target="../ink/ink441.xml"/><Relationship Id="rId1536" Type="http://schemas.openxmlformats.org/officeDocument/2006/relationships/customXml" Target="../ink/ink648.xml"/><Relationship Id="rId1743" Type="http://schemas.openxmlformats.org/officeDocument/2006/relationships/customXml" Target="../ink/ink855.xml"/><Relationship Id="rId1950" Type="http://schemas.openxmlformats.org/officeDocument/2006/relationships/customXml" Target="../ink/ink1060.xml"/><Relationship Id="rId1175" Type="http://schemas.openxmlformats.org/officeDocument/2006/relationships/customXml" Target="../ink/ink287.xml"/><Relationship Id="rId1382" Type="http://schemas.openxmlformats.org/officeDocument/2006/relationships/customXml" Target="../ink/ink494.xml"/><Relationship Id="rId1603" Type="http://schemas.openxmlformats.org/officeDocument/2006/relationships/customXml" Target="../ink/ink715.xml"/><Relationship Id="rId1810" Type="http://schemas.openxmlformats.org/officeDocument/2006/relationships/customXml" Target="../ink/ink922.xml"/><Relationship Id="rId1035" Type="http://schemas.openxmlformats.org/officeDocument/2006/relationships/customXml" Target="../ink/ink147.xml"/><Relationship Id="rId1242" Type="http://schemas.openxmlformats.org/officeDocument/2006/relationships/customXml" Target="../ink/ink354.xml"/><Relationship Id="rId1687" Type="http://schemas.openxmlformats.org/officeDocument/2006/relationships/customXml" Target="../ink/ink799.xml"/><Relationship Id="rId1894" Type="http://schemas.openxmlformats.org/officeDocument/2006/relationships/customXml" Target="../ink/ink1006.xml"/><Relationship Id="rId1908" Type="http://schemas.openxmlformats.org/officeDocument/2006/relationships/customXml" Target="../ink/ink1020.xml"/><Relationship Id="rId917" Type="http://schemas.openxmlformats.org/officeDocument/2006/relationships/customXml" Target="../ink/ink37.xml"/><Relationship Id="rId1102" Type="http://schemas.openxmlformats.org/officeDocument/2006/relationships/customXml" Target="../ink/ink214.xml"/><Relationship Id="rId1547" Type="http://schemas.openxmlformats.org/officeDocument/2006/relationships/customXml" Target="../ink/ink659.xml"/><Relationship Id="rId1754" Type="http://schemas.openxmlformats.org/officeDocument/2006/relationships/customXml" Target="../ink/ink866.xml"/><Relationship Id="rId1961" Type="http://schemas.openxmlformats.org/officeDocument/2006/relationships/customXml" Target="../ink/ink1071.xml"/><Relationship Id="rId1186" Type="http://schemas.openxmlformats.org/officeDocument/2006/relationships/customXml" Target="../ink/ink298.xml"/><Relationship Id="rId1393" Type="http://schemas.openxmlformats.org/officeDocument/2006/relationships/customXml" Target="../ink/ink505.xml"/><Relationship Id="rId1407" Type="http://schemas.openxmlformats.org/officeDocument/2006/relationships/customXml" Target="../ink/ink519.xml"/><Relationship Id="rId1614" Type="http://schemas.openxmlformats.org/officeDocument/2006/relationships/customXml" Target="../ink/ink726.xml"/><Relationship Id="rId1821" Type="http://schemas.openxmlformats.org/officeDocument/2006/relationships/customXml" Target="../ink/ink933.xml"/><Relationship Id="rId970" Type="http://schemas.openxmlformats.org/officeDocument/2006/relationships/customXml" Target="../ink/ink82.xml"/><Relationship Id="rId1046" Type="http://schemas.openxmlformats.org/officeDocument/2006/relationships/customXml" Target="../ink/ink158.xml"/><Relationship Id="rId1253" Type="http://schemas.openxmlformats.org/officeDocument/2006/relationships/customXml" Target="../ink/ink365.xml"/><Relationship Id="rId1698" Type="http://schemas.openxmlformats.org/officeDocument/2006/relationships/customXml" Target="../ink/ink810.xml"/><Relationship Id="rId1919" Type="http://schemas.openxmlformats.org/officeDocument/2006/relationships/customXml" Target="../ink/ink1031.xml"/><Relationship Id="rId1460" Type="http://schemas.openxmlformats.org/officeDocument/2006/relationships/customXml" Target="../ink/ink572.xml"/><Relationship Id="rId1558" Type="http://schemas.openxmlformats.org/officeDocument/2006/relationships/customXml" Target="../ink/ink670.xml"/><Relationship Id="rId1765" Type="http://schemas.openxmlformats.org/officeDocument/2006/relationships/customXml" Target="../ink/ink877.xml"/><Relationship Id="rId1113" Type="http://schemas.openxmlformats.org/officeDocument/2006/relationships/customXml" Target="../ink/ink225.xml"/><Relationship Id="rId1197" Type="http://schemas.openxmlformats.org/officeDocument/2006/relationships/customXml" Target="../ink/ink309.xml"/><Relationship Id="rId1320" Type="http://schemas.openxmlformats.org/officeDocument/2006/relationships/customXml" Target="../ink/ink432.xml"/><Relationship Id="rId1418" Type="http://schemas.openxmlformats.org/officeDocument/2006/relationships/customXml" Target="../ink/ink530.xml"/><Relationship Id="rId1972" Type="http://schemas.openxmlformats.org/officeDocument/2006/relationships/customXml" Target="../ink/ink1082.xml"/><Relationship Id="rId981" Type="http://schemas.openxmlformats.org/officeDocument/2006/relationships/customXml" Target="../ink/ink93.xml"/><Relationship Id="rId1057" Type="http://schemas.openxmlformats.org/officeDocument/2006/relationships/customXml" Target="../ink/ink169.xml"/><Relationship Id="rId1625" Type="http://schemas.openxmlformats.org/officeDocument/2006/relationships/customXml" Target="../ink/ink737.xml"/><Relationship Id="rId1832" Type="http://schemas.openxmlformats.org/officeDocument/2006/relationships/customXml" Target="../ink/ink944.xml"/><Relationship Id="rId1264" Type="http://schemas.openxmlformats.org/officeDocument/2006/relationships/customXml" Target="../ink/ink376.xml"/><Relationship Id="rId1471" Type="http://schemas.openxmlformats.org/officeDocument/2006/relationships/customXml" Target="../ink/ink583.xml"/><Relationship Id="rId1569" Type="http://schemas.openxmlformats.org/officeDocument/2006/relationships/customXml" Target="../ink/ink681.xml"/><Relationship Id="rId939" Type="http://schemas.openxmlformats.org/officeDocument/2006/relationships/customXml" Target="../ink/ink51.xml"/><Relationship Id="rId1124" Type="http://schemas.openxmlformats.org/officeDocument/2006/relationships/customXml" Target="../ink/ink236.xml"/><Relationship Id="rId1331" Type="http://schemas.openxmlformats.org/officeDocument/2006/relationships/customXml" Target="../ink/ink443.xml"/><Relationship Id="rId1776" Type="http://schemas.openxmlformats.org/officeDocument/2006/relationships/customXml" Target="../ink/ink888.xml"/><Relationship Id="rId992" Type="http://schemas.openxmlformats.org/officeDocument/2006/relationships/customXml" Target="../ink/ink104.xml"/><Relationship Id="rId1429" Type="http://schemas.openxmlformats.org/officeDocument/2006/relationships/customXml" Target="../ink/ink541.xml"/><Relationship Id="rId1636" Type="http://schemas.openxmlformats.org/officeDocument/2006/relationships/customXml" Target="../ink/ink748.xml"/><Relationship Id="rId1843" Type="http://schemas.openxmlformats.org/officeDocument/2006/relationships/customXml" Target="../ink/ink955.xml"/><Relationship Id="rId1068" Type="http://schemas.openxmlformats.org/officeDocument/2006/relationships/customXml" Target="../ink/ink180.xml"/><Relationship Id="rId1275" Type="http://schemas.openxmlformats.org/officeDocument/2006/relationships/customXml" Target="../ink/ink387.xml"/><Relationship Id="rId1482" Type="http://schemas.openxmlformats.org/officeDocument/2006/relationships/customXml" Target="../ink/ink594.xml"/><Relationship Id="rId1703" Type="http://schemas.openxmlformats.org/officeDocument/2006/relationships/customXml" Target="../ink/ink815.xml"/><Relationship Id="rId1910" Type="http://schemas.openxmlformats.org/officeDocument/2006/relationships/customXml" Target="../ink/ink1022.xml"/><Relationship Id="rId1135" Type="http://schemas.openxmlformats.org/officeDocument/2006/relationships/customXml" Target="../ink/ink247.xml"/><Relationship Id="rId1342" Type="http://schemas.openxmlformats.org/officeDocument/2006/relationships/customXml" Target="../ink/ink454.xml"/><Relationship Id="rId1787" Type="http://schemas.openxmlformats.org/officeDocument/2006/relationships/customXml" Target="../ink/ink899.xml"/><Relationship Id="rId1202" Type="http://schemas.openxmlformats.org/officeDocument/2006/relationships/customXml" Target="../ink/ink314.xml"/><Relationship Id="rId1647" Type="http://schemas.openxmlformats.org/officeDocument/2006/relationships/customXml" Target="../ink/ink759.xml"/><Relationship Id="rId1854" Type="http://schemas.openxmlformats.org/officeDocument/2006/relationships/customXml" Target="../ink/ink966.xml"/><Relationship Id="rId1079" Type="http://schemas.openxmlformats.org/officeDocument/2006/relationships/customXml" Target="../ink/ink191.xml"/><Relationship Id="rId1286" Type="http://schemas.openxmlformats.org/officeDocument/2006/relationships/customXml" Target="../ink/ink398.xml"/><Relationship Id="rId1493" Type="http://schemas.openxmlformats.org/officeDocument/2006/relationships/customXml" Target="../ink/ink605.xml"/><Relationship Id="rId1507" Type="http://schemas.openxmlformats.org/officeDocument/2006/relationships/customXml" Target="../ink/ink619.xml"/><Relationship Id="rId1714" Type="http://schemas.openxmlformats.org/officeDocument/2006/relationships/customXml" Target="../ink/ink826.xml"/><Relationship Id="rId1146" Type="http://schemas.openxmlformats.org/officeDocument/2006/relationships/customXml" Target="../ink/ink258.xml"/><Relationship Id="rId1798" Type="http://schemas.openxmlformats.org/officeDocument/2006/relationships/customXml" Target="../ink/ink910.xml"/><Relationship Id="rId1921" Type="http://schemas.openxmlformats.org/officeDocument/2006/relationships/customXml" Target="../ink/ink1033.xml"/><Relationship Id="rId930" Type="http://schemas.openxmlformats.org/officeDocument/2006/relationships/customXml" Target="../ink/ink44.xml"/><Relationship Id="rId1006" Type="http://schemas.openxmlformats.org/officeDocument/2006/relationships/customXml" Target="../ink/ink118.xml"/><Relationship Id="rId1353" Type="http://schemas.openxmlformats.org/officeDocument/2006/relationships/customXml" Target="../ink/ink465.xml"/><Relationship Id="rId1560" Type="http://schemas.openxmlformats.org/officeDocument/2006/relationships/customXml" Target="../ink/ink672.xml"/><Relationship Id="rId1658" Type="http://schemas.openxmlformats.org/officeDocument/2006/relationships/customXml" Target="../ink/ink770.xml"/><Relationship Id="rId1865" Type="http://schemas.openxmlformats.org/officeDocument/2006/relationships/customXml" Target="../ink/ink977.xml"/><Relationship Id="rId1213" Type="http://schemas.openxmlformats.org/officeDocument/2006/relationships/customXml" Target="../ink/ink325.xml"/><Relationship Id="rId1297" Type="http://schemas.openxmlformats.org/officeDocument/2006/relationships/customXml" Target="../ink/ink409.xml"/><Relationship Id="rId1420" Type="http://schemas.openxmlformats.org/officeDocument/2006/relationships/customXml" Target="../ink/ink532.xml"/><Relationship Id="rId1518" Type="http://schemas.openxmlformats.org/officeDocument/2006/relationships/customXml" Target="../ink/ink630.xml"/><Relationship Id="rId1725" Type="http://schemas.openxmlformats.org/officeDocument/2006/relationships/customXml" Target="../ink/ink837.xml"/><Relationship Id="rId1932" Type="http://schemas.openxmlformats.org/officeDocument/2006/relationships/customXml" Target="../ink/ink1044.xml"/><Relationship Id="rId941" Type="http://schemas.openxmlformats.org/officeDocument/2006/relationships/customXml" Target="../ink/ink53.xml"/><Relationship Id="rId1157" Type="http://schemas.openxmlformats.org/officeDocument/2006/relationships/customXml" Target="../ink/ink269.xml"/><Relationship Id="rId1364" Type="http://schemas.openxmlformats.org/officeDocument/2006/relationships/customXml" Target="../ink/ink476.xml"/><Relationship Id="rId1571" Type="http://schemas.openxmlformats.org/officeDocument/2006/relationships/customXml" Target="../ink/ink683.xml"/><Relationship Id="rId1017" Type="http://schemas.openxmlformats.org/officeDocument/2006/relationships/customXml" Target="../ink/ink129.xml"/><Relationship Id="rId1224" Type="http://schemas.openxmlformats.org/officeDocument/2006/relationships/customXml" Target="../ink/ink336.xml"/><Relationship Id="rId1431" Type="http://schemas.openxmlformats.org/officeDocument/2006/relationships/customXml" Target="../ink/ink543.xml"/><Relationship Id="rId1669" Type="http://schemas.openxmlformats.org/officeDocument/2006/relationships/customXml" Target="../ink/ink781.xml"/><Relationship Id="rId1876" Type="http://schemas.openxmlformats.org/officeDocument/2006/relationships/customXml" Target="../ink/ink988.xml"/><Relationship Id="rId1" Type="http://schemas.openxmlformats.org/officeDocument/2006/relationships/customXml" Target="../ink/ink1.xml"/><Relationship Id="rId1070" Type="http://schemas.openxmlformats.org/officeDocument/2006/relationships/customXml" Target="../ink/ink182.xml"/><Relationship Id="rId1529" Type="http://schemas.openxmlformats.org/officeDocument/2006/relationships/customXml" Target="../ink/ink641.xml"/><Relationship Id="rId1736" Type="http://schemas.openxmlformats.org/officeDocument/2006/relationships/customXml" Target="../ink/ink848.xml"/><Relationship Id="rId1943" Type="http://schemas.openxmlformats.org/officeDocument/2006/relationships/customXml" Target="../ink/ink1055.xml"/><Relationship Id="rId952" Type="http://schemas.openxmlformats.org/officeDocument/2006/relationships/customXml" Target="../ink/ink64.xml"/><Relationship Id="rId1168" Type="http://schemas.openxmlformats.org/officeDocument/2006/relationships/customXml" Target="../ink/ink280.xml"/><Relationship Id="rId1375" Type="http://schemas.openxmlformats.org/officeDocument/2006/relationships/customXml" Target="../ink/ink487.xml"/><Relationship Id="rId1582" Type="http://schemas.openxmlformats.org/officeDocument/2006/relationships/customXml" Target="../ink/ink694.xml"/><Relationship Id="rId1803" Type="http://schemas.openxmlformats.org/officeDocument/2006/relationships/customXml" Target="../ink/ink915.xml"/><Relationship Id="rId1028" Type="http://schemas.openxmlformats.org/officeDocument/2006/relationships/customXml" Target="../ink/ink140.xml"/><Relationship Id="rId1235" Type="http://schemas.openxmlformats.org/officeDocument/2006/relationships/customXml" Target="../ink/ink347.xml"/><Relationship Id="rId1442" Type="http://schemas.openxmlformats.org/officeDocument/2006/relationships/customXml" Target="../ink/ink554.xml"/><Relationship Id="rId1887" Type="http://schemas.openxmlformats.org/officeDocument/2006/relationships/customXml" Target="../ink/ink999.xml"/><Relationship Id="rId896" Type="http://schemas.openxmlformats.org/officeDocument/2006/relationships/customXml" Target="../ink/ink16.xml"/><Relationship Id="rId1081" Type="http://schemas.openxmlformats.org/officeDocument/2006/relationships/customXml" Target="../ink/ink193.xml"/><Relationship Id="rId1302" Type="http://schemas.openxmlformats.org/officeDocument/2006/relationships/customXml" Target="../ink/ink414.xml"/><Relationship Id="rId1747" Type="http://schemas.openxmlformats.org/officeDocument/2006/relationships/customXml" Target="../ink/ink859.xml"/><Relationship Id="rId1954" Type="http://schemas.openxmlformats.org/officeDocument/2006/relationships/customXml" Target="../ink/ink1064.xml"/><Relationship Id="rId1179" Type="http://schemas.openxmlformats.org/officeDocument/2006/relationships/customXml" Target="../ink/ink291.xml"/><Relationship Id="rId1386" Type="http://schemas.openxmlformats.org/officeDocument/2006/relationships/customXml" Target="../ink/ink498.xml"/><Relationship Id="rId1593" Type="http://schemas.openxmlformats.org/officeDocument/2006/relationships/customXml" Target="../ink/ink705.xml"/><Relationship Id="rId1607" Type="http://schemas.openxmlformats.org/officeDocument/2006/relationships/customXml" Target="../ink/ink719.xml"/><Relationship Id="rId1814" Type="http://schemas.openxmlformats.org/officeDocument/2006/relationships/customXml" Target="../ink/ink926.xml"/><Relationship Id="rId963" Type="http://schemas.openxmlformats.org/officeDocument/2006/relationships/customXml" Target="../ink/ink75.xml"/><Relationship Id="rId1039" Type="http://schemas.openxmlformats.org/officeDocument/2006/relationships/customXml" Target="../ink/ink151.xml"/><Relationship Id="rId1246" Type="http://schemas.openxmlformats.org/officeDocument/2006/relationships/customXml" Target="../ink/ink358.xml"/><Relationship Id="rId1898" Type="http://schemas.openxmlformats.org/officeDocument/2006/relationships/customXml" Target="../ink/ink1010.xml"/><Relationship Id="rId1453" Type="http://schemas.openxmlformats.org/officeDocument/2006/relationships/customXml" Target="../ink/ink565.xml"/><Relationship Id="rId1660" Type="http://schemas.openxmlformats.org/officeDocument/2006/relationships/customXml" Target="../ink/ink772.xml"/><Relationship Id="rId1758" Type="http://schemas.openxmlformats.org/officeDocument/2006/relationships/customXml" Target="../ink/ink870.xml"/><Relationship Id="rId1092" Type="http://schemas.openxmlformats.org/officeDocument/2006/relationships/customXml" Target="../ink/ink204.xml"/><Relationship Id="rId1106" Type="http://schemas.openxmlformats.org/officeDocument/2006/relationships/customXml" Target="../ink/ink218.xml"/><Relationship Id="rId1313" Type="http://schemas.openxmlformats.org/officeDocument/2006/relationships/customXml" Target="../ink/ink425.xml"/><Relationship Id="rId1397" Type="http://schemas.openxmlformats.org/officeDocument/2006/relationships/customXml" Target="../ink/ink509.xml"/><Relationship Id="rId1520" Type="http://schemas.openxmlformats.org/officeDocument/2006/relationships/customXml" Target="../ink/ink632.xml"/><Relationship Id="rId1965" Type="http://schemas.openxmlformats.org/officeDocument/2006/relationships/customXml" Target="../ink/ink1075.xml"/><Relationship Id="rId974" Type="http://schemas.openxmlformats.org/officeDocument/2006/relationships/customXml" Target="../ink/ink86.xml"/><Relationship Id="rId1618" Type="http://schemas.openxmlformats.org/officeDocument/2006/relationships/customXml" Target="../ink/ink730.xml"/><Relationship Id="rId1825" Type="http://schemas.openxmlformats.org/officeDocument/2006/relationships/customXml" Target="../ink/ink937.xml"/><Relationship Id="rId1257" Type="http://schemas.openxmlformats.org/officeDocument/2006/relationships/customXml" Target="../ink/ink369.xml"/><Relationship Id="rId1464" Type="http://schemas.openxmlformats.org/officeDocument/2006/relationships/customXml" Target="../ink/ink576.xml"/><Relationship Id="rId1671" Type="http://schemas.openxmlformats.org/officeDocument/2006/relationships/customXml" Target="../ink/ink783.xml"/><Relationship Id="rId901" Type="http://schemas.openxmlformats.org/officeDocument/2006/relationships/customXml" Target="../ink/ink21.xml"/><Relationship Id="rId1117" Type="http://schemas.openxmlformats.org/officeDocument/2006/relationships/customXml" Target="../ink/ink229.xml"/><Relationship Id="rId1324" Type="http://schemas.openxmlformats.org/officeDocument/2006/relationships/customXml" Target="../ink/ink436.xml"/><Relationship Id="rId1531" Type="http://schemas.openxmlformats.org/officeDocument/2006/relationships/customXml" Target="../ink/ink643.xml"/><Relationship Id="rId1769" Type="http://schemas.openxmlformats.org/officeDocument/2006/relationships/customXml" Target="../ink/ink881.xml"/><Relationship Id="rId1976" Type="http://schemas.openxmlformats.org/officeDocument/2006/relationships/customXml" Target="../ink/ink1086.xml"/><Relationship Id="rId985" Type="http://schemas.openxmlformats.org/officeDocument/2006/relationships/customXml" Target="../ink/ink97.xml"/><Relationship Id="rId1170" Type="http://schemas.openxmlformats.org/officeDocument/2006/relationships/customXml" Target="../ink/ink282.xml"/><Relationship Id="rId1629" Type="http://schemas.openxmlformats.org/officeDocument/2006/relationships/customXml" Target="../ink/ink741.xml"/><Relationship Id="rId1836" Type="http://schemas.openxmlformats.org/officeDocument/2006/relationships/customXml" Target="../ink/ink948.xml"/><Relationship Id="rId1030" Type="http://schemas.openxmlformats.org/officeDocument/2006/relationships/customXml" Target="../ink/ink142.xml"/><Relationship Id="rId1268" Type="http://schemas.openxmlformats.org/officeDocument/2006/relationships/customXml" Target="../ink/ink380.xml"/><Relationship Id="rId1475" Type="http://schemas.openxmlformats.org/officeDocument/2006/relationships/customXml" Target="../ink/ink587.xml"/><Relationship Id="rId1682" Type="http://schemas.openxmlformats.org/officeDocument/2006/relationships/customXml" Target="../ink/ink794.xml"/><Relationship Id="rId1903" Type="http://schemas.openxmlformats.org/officeDocument/2006/relationships/customXml" Target="../ink/ink1015.xml"/><Relationship Id="rId1128" Type="http://schemas.openxmlformats.org/officeDocument/2006/relationships/customXml" Target="../ink/ink240.xml"/><Relationship Id="rId1335" Type="http://schemas.openxmlformats.org/officeDocument/2006/relationships/customXml" Target="../ink/ink447.xml"/><Relationship Id="rId1542" Type="http://schemas.openxmlformats.org/officeDocument/2006/relationships/customXml" Target="../ink/ink654.xml"/><Relationship Id="rId912" Type="http://schemas.openxmlformats.org/officeDocument/2006/relationships/customXml" Target="../ink/ink32.xml"/><Relationship Id="rId996" Type="http://schemas.openxmlformats.org/officeDocument/2006/relationships/customXml" Target="../ink/ink108.xml"/><Relationship Id="rId1847" Type="http://schemas.openxmlformats.org/officeDocument/2006/relationships/customXml" Target="../ink/ink959.xml"/><Relationship Id="rId1181" Type="http://schemas.openxmlformats.org/officeDocument/2006/relationships/customXml" Target="../ink/ink293.xml"/><Relationship Id="rId1279" Type="http://schemas.openxmlformats.org/officeDocument/2006/relationships/customXml" Target="../ink/ink391.xml"/><Relationship Id="rId1402" Type="http://schemas.openxmlformats.org/officeDocument/2006/relationships/customXml" Target="../ink/ink514.xml"/><Relationship Id="rId1486" Type="http://schemas.openxmlformats.org/officeDocument/2006/relationships/customXml" Target="../ink/ink598.xml"/><Relationship Id="rId1707" Type="http://schemas.openxmlformats.org/officeDocument/2006/relationships/customXml" Target="../ink/ink819.xml"/><Relationship Id="rId1041" Type="http://schemas.openxmlformats.org/officeDocument/2006/relationships/customXml" Target="../ink/ink153.xml"/><Relationship Id="rId1139" Type="http://schemas.openxmlformats.org/officeDocument/2006/relationships/customXml" Target="../ink/ink251.xml"/><Relationship Id="rId1346" Type="http://schemas.openxmlformats.org/officeDocument/2006/relationships/customXml" Target="../ink/ink458.xml"/><Relationship Id="rId1693" Type="http://schemas.openxmlformats.org/officeDocument/2006/relationships/customXml" Target="../ink/ink805.xml"/><Relationship Id="rId1914" Type="http://schemas.openxmlformats.org/officeDocument/2006/relationships/customXml" Target="../ink/ink1026.xml"/><Relationship Id="rId923" Type="http://schemas.openxmlformats.org/officeDocument/2006/relationships/customXml" Target="../ink/ink42.xml"/><Relationship Id="rId1553" Type="http://schemas.openxmlformats.org/officeDocument/2006/relationships/customXml" Target="../ink/ink665.xml"/><Relationship Id="rId1760" Type="http://schemas.openxmlformats.org/officeDocument/2006/relationships/customXml" Target="../ink/ink872.xml"/><Relationship Id="rId1858" Type="http://schemas.openxmlformats.org/officeDocument/2006/relationships/customXml" Target="../ink/ink970.xml"/><Relationship Id="rId1192" Type="http://schemas.openxmlformats.org/officeDocument/2006/relationships/customXml" Target="../ink/ink304.xml"/><Relationship Id="rId1206" Type="http://schemas.openxmlformats.org/officeDocument/2006/relationships/customXml" Target="../ink/ink318.xml"/><Relationship Id="rId1413" Type="http://schemas.openxmlformats.org/officeDocument/2006/relationships/customXml" Target="../ink/ink525.xml"/><Relationship Id="rId1620" Type="http://schemas.openxmlformats.org/officeDocument/2006/relationships/customXml" Target="../ink/ink732.xml"/><Relationship Id="rId1052" Type="http://schemas.openxmlformats.org/officeDocument/2006/relationships/customXml" Target="../ink/ink164.xml"/><Relationship Id="rId1497" Type="http://schemas.openxmlformats.org/officeDocument/2006/relationships/customXml" Target="../ink/ink609.xml"/><Relationship Id="rId1718" Type="http://schemas.openxmlformats.org/officeDocument/2006/relationships/customXml" Target="../ink/ink830.xml"/><Relationship Id="rId1925" Type="http://schemas.openxmlformats.org/officeDocument/2006/relationships/customXml" Target="../ink/ink1037.xml"/><Relationship Id="rId934" Type="http://schemas.openxmlformats.org/officeDocument/2006/relationships/customXml" Target="../ink/ink46.xml"/><Relationship Id="rId1357" Type="http://schemas.openxmlformats.org/officeDocument/2006/relationships/customXml" Target="../ink/ink469.xml"/><Relationship Id="rId1564" Type="http://schemas.openxmlformats.org/officeDocument/2006/relationships/customXml" Target="../ink/ink676.xml"/><Relationship Id="rId1771" Type="http://schemas.openxmlformats.org/officeDocument/2006/relationships/customXml" Target="../ink/ink883.xml"/><Relationship Id="rId1217" Type="http://schemas.openxmlformats.org/officeDocument/2006/relationships/customXml" Target="../ink/ink329.xml"/><Relationship Id="rId1424" Type="http://schemas.openxmlformats.org/officeDocument/2006/relationships/customXml" Target="../ink/ink536.xml"/><Relationship Id="rId1631" Type="http://schemas.openxmlformats.org/officeDocument/2006/relationships/customXml" Target="../ink/ink743.xml"/><Relationship Id="rId1869" Type="http://schemas.openxmlformats.org/officeDocument/2006/relationships/customXml" Target="../ink/ink981.xml"/><Relationship Id="rId1063" Type="http://schemas.openxmlformats.org/officeDocument/2006/relationships/customXml" Target="../ink/ink175.xml"/><Relationship Id="rId1270" Type="http://schemas.openxmlformats.org/officeDocument/2006/relationships/customXml" Target="../ink/ink382.xml"/><Relationship Id="rId1729" Type="http://schemas.openxmlformats.org/officeDocument/2006/relationships/customXml" Target="../ink/ink841.xml"/><Relationship Id="rId1936" Type="http://schemas.openxmlformats.org/officeDocument/2006/relationships/customXml" Target="../ink/ink1048.xml"/><Relationship Id="rId945" Type="http://schemas.openxmlformats.org/officeDocument/2006/relationships/customXml" Target="../ink/ink57.xml"/><Relationship Id="rId1368" Type="http://schemas.openxmlformats.org/officeDocument/2006/relationships/customXml" Target="../ink/ink480.xml"/><Relationship Id="rId1575" Type="http://schemas.openxmlformats.org/officeDocument/2006/relationships/customXml" Target="../ink/ink687.xml"/><Relationship Id="rId1782" Type="http://schemas.openxmlformats.org/officeDocument/2006/relationships/customXml" Target="../ink/ink894.xml"/><Relationship Id="rId1130" Type="http://schemas.openxmlformats.org/officeDocument/2006/relationships/customXml" Target="../ink/ink242.xml"/><Relationship Id="rId1228" Type="http://schemas.openxmlformats.org/officeDocument/2006/relationships/customXml" Target="../ink/ink340.xml"/><Relationship Id="rId1435" Type="http://schemas.openxmlformats.org/officeDocument/2006/relationships/customXml" Target="../ink/ink547.xml"/><Relationship Id="rId5" Type="http://schemas.openxmlformats.org/officeDocument/2006/relationships/image" Target="../media/image3.png"/><Relationship Id="rId889" Type="http://schemas.openxmlformats.org/officeDocument/2006/relationships/customXml" Target="../ink/ink9.xml"/><Relationship Id="rId1074" Type="http://schemas.openxmlformats.org/officeDocument/2006/relationships/customXml" Target="../ink/ink186.xml"/><Relationship Id="rId1642" Type="http://schemas.openxmlformats.org/officeDocument/2006/relationships/customXml" Target="../ink/ink754.xml"/><Relationship Id="rId1947" Type="http://schemas.openxmlformats.org/officeDocument/2006/relationships/image" Target="../media/image5.png"/><Relationship Id="rId1281" Type="http://schemas.openxmlformats.org/officeDocument/2006/relationships/customXml" Target="../ink/ink393.xml"/><Relationship Id="rId1379" Type="http://schemas.openxmlformats.org/officeDocument/2006/relationships/customXml" Target="../ink/ink491.xml"/><Relationship Id="rId1502" Type="http://schemas.openxmlformats.org/officeDocument/2006/relationships/customXml" Target="../ink/ink614.xml"/><Relationship Id="rId1586" Type="http://schemas.openxmlformats.org/officeDocument/2006/relationships/customXml" Target="../ink/ink698.xml"/><Relationship Id="rId1807" Type="http://schemas.openxmlformats.org/officeDocument/2006/relationships/customXml" Target="../ink/ink919.xml"/><Relationship Id="rId956" Type="http://schemas.openxmlformats.org/officeDocument/2006/relationships/customXml" Target="../ink/ink68.xml"/><Relationship Id="rId1141" Type="http://schemas.openxmlformats.org/officeDocument/2006/relationships/customXml" Target="../ink/ink253.xml"/><Relationship Id="rId1239" Type="http://schemas.openxmlformats.org/officeDocument/2006/relationships/customXml" Target="../ink/ink351.xml"/><Relationship Id="rId1793" Type="http://schemas.openxmlformats.org/officeDocument/2006/relationships/customXml" Target="../ink/ink905.xml"/><Relationship Id="rId1001" Type="http://schemas.openxmlformats.org/officeDocument/2006/relationships/customXml" Target="../ink/ink113.xml"/><Relationship Id="rId1446" Type="http://schemas.openxmlformats.org/officeDocument/2006/relationships/customXml" Target="../ink/ink558.xml"/><Relationship Id="rId1653" Type="http://schemas.openxmlformats.org/officeDocument/2006/relationships/customXml" Target="../ink/ink765.xml"/><Relationship Id="rId1860" Type="http://schemas.openxmlformats.org/officeDocument/2006/relationships/customXml" Target="../ink/ink972.xml"/><Relationship Id="rId1085" Type="http://schemas.openxmlformats.org/officeDocument/2006/relationships/customXml" Target="../ink/ink197.xml"/><Relationship Id="rId1292" Type="http://schemas.openxmlformats.org/officeDocument/2006/relationships/customXml" Target="../ink/ink404.xml"/><Relationship Id="rId1306" Type="http://schemas.openxmlformats.org/officeDocument/2006/relationships/customXml" Target="../ink/ink418.xml"/><Relationship Id="rId1513" Type="http://schemas.openxmlformats.org/officeDocument/2006/relationships/customXml" Target="../ink/ink625.xml"/><Relationship Id="rId1720" Type="http://schemas.openxmlformats.org/officeDocument/2006/relationships/customXml" Target="../ink/ink832.xml"/><Relationship Id="rId1958" Type="http://schemas.openxmlformats.org/officeDocument/2006/relationships/customXml" Target="../ink/ink1068.xml"/><Relationship Id="rId967" Type="http://schemas.openxmlformats.org/officeDocument/2006/relationships/customXml" Target="../ink/ink79.xml"/><Relationship Id="rId1152" Type="http://schemas.openxmlformats.org/officeDocument/2006/relationships/customXml" Target="../ink/ink264.xml"/><Relationship Id="rId1597" Type="http://schemas.openxmlformats.org/officeDocument/2006/relationships/customXml" Target="../ink/ink709.xml"/><Relationship Id="rId1818" Type="http://schemas.openxmlformats.org/officeDocument/2006/relationships/customXml" Target="../ink/ink930.xml"/><Relationship Id="rId1012" Type="http://schemas.openxmlformats.org/officeDocument/2006/relationships/customXml" Target="../ink/ink124.xml"/><Relationship Id="rId1457" Type="http://schemas.openxmlformats.org/officeDocument/2006/relationships/customXml" Target="../ink/ink569.xml"/><Relationship Id="rId1664" Type="http://schemas.openxmlformats.org/officeDocument/2006/relationships/customXml" Target="../ink/ink776.xml"/><Relationship Id="rId1871" Type="http://schemas.openxmlformats.org/officeDocument/2006/relationships/customXml" Target="../ink/ink983.xml"/><Relationship Id="rId1096" Type="http://schemas.openxmlformats.org/officeDocument/2006/relationships/customXml" Target="../ink/ink208.xml"/><Relationship Id="rId1317" Type="http://schemas.openxmlformats.org/officeDocument/2006/relationships/customXml" Target="../ink/ink429.xml"/><Relationship Id="rId1524" Type="http://schemas.openxmlformats.org/officeDocument/2006/relationships/customXml" Target="../ink/ink636.xml"/><Relationship Id="rId1731" Type="http://schemas.openxmlformats.org/officeDocument/2006/relationships/customXml" Target="../ink/ink843.xml"/><Relationship Id="rId1969" Type="http://schemas.openxmlformats.org/officeDocument/2006/relationships/customXml" Target="../ink/ink1079.xml"/><Relationship Id="rId978" Type="http://schemas.openxmlformats.org/officeDocument/2006/relationships/customXml" Target="../ink/ink90.xml"/><Relationship Id="rId1163" Type="http://schemas.openxmlformats.org/officeDocument/2006/relationships/customXml" Target="../ink/ink275.xml"/><Relationship Id="rId1370" Type="http://schemas.openxmlformats.org/officeDocument/2006/relationships/customXml" Target="../ink/ink482.xml"/><Relationship Id="rId1829" Type="http://schemas.openxmlformats.org/officeDocument/2006/relationships/customXml" Target="../ink/ink941.xml"/><Relationship Id="rId1023" Type="http://schemas.openxmlformats.org/officeDocument/2006/relationships/customXml" Target="../ink/ink135.xml"/><Relationship Id="rId1468" Type="http://schemas.openxmlformats.org/officeDocument/2006/relationships/customXml" Target="../ink/ink580.xml"/><Relationship Id="rId1675" Type="http://schemas.openxmlformats.org/officeDocument/2006/relationships/customXml" Target="../ink/ink787.xml"/><Relationship Id="rId1882" Type="http://schemas.openxmlformats.org/officeDocument/2006/relationships/customXml" Target="../ink/ink994.xml"/><Relationship Id="rId1230" Type="http://schemas.openxmlformats.org/officeDocument/2006/relationships/customXml" Target="../ink/ink342.xml"/><Relationship Id="rId1328" Type="http://schemas.openxmlformats.org/officeDocument/2006/relationships/customXml" Target="../ink/ink440.xml"/><Relationship Id="rId1535" Type="http://schemas.openxmlformats.org/officeDocument/2006/relationships/customXml" Target="../ink/ink647.xml"/><Relationship Id="rId891" Type="http://schemas.openxmlformats.org/officeDocument/2006/relationships/customXml" Target="../ink/ink11.xml"/><Relationship Id="rId905" Type="http://schemas.openxmlformats.org/officeDocument/2006/relationships/customXml" Target="../ink/ink25.xml"/><Relationship Id="rId989" Type="http://schemas.openxmlformats.org/officeDocument/2006/relationships/customXml" Target="../ink/ink101.xml"/><Relationship Id="rId1742" Type="http://schemas.openxmlformats.org/officeDocument/2006/relationships/customXml" Target="../ink/ink854.xml"/><Relationship Id="rId1174" Type="http://schemas.openxmlformats.org/officeDocument/2006/relationships/customXml" Target="../ink/ink286.xml"/><Relationship Id="rId1381" Type="http://schemas.openxmlformats.org/officeDocument/2006/relationships/customXml" Target="../ink/ink493.xml"/><Relationship Id="rId1479" Type="http://schemas.openxmlformats.org/officeDocument/2006/relationships/customXml" Target="../ink/ink591.xml"/><Relationship Id="rId1602" Type="http://schemas.openxmlformats.org/officeDocument/2006/relationships/customXml" Target="../ink/ink714.xml"/><Relationship Id="rId1686" Type="http://schemas.openxmlformats.org/officeDocument/2006/relationships/customXml" Target="../ink/ink798.xml"/><Relationship Id="rId1034" Type="http://schemas.openxmlformats.org/officeDocument/2006/relationships/customXml" Target="../ink/ink146.xml"/><Relationship Id="rId1241" Type="http://schemas.openxmlformats.org/officeDocument/2006/relationships/customXml" Target="../ink/ink353.xml"/><Relationship Id="rId1339" Type="http://schemas.openxmlformats.org/officeDocument/2006/relationships/customXml" Target="../ink/ink451.xml"/><Relationship Id="rId1893" Type="http://schemas.openxmlformats.org/officeDocument/2006/relationships/customXml" Target="../ink/ink1005.xml"/><Relationship Id="rId1907" Type="http://schemas.openxmlformats.org/officeDocument/2006/relationships/customXml" Target="../ink/ink1019.xml"/><Relationship Id="rId916" Type="http://schemas.openxmlformats.org/officeDocument/2006/relationships/customXml" Target="../ink/ink36.xml"/><Relationship Id="rId1101" Type="http://schemas.openxmlformats.org/officeDocument/2006/relationships/customXml" Target="../ink/ink213.xml"/><Relationship Id="rId1546" Type="http://schemas.openxmlformats.org/officeDocument/2006/relationships/customXml" Target="../ink/ink658.xml"/><Relationship Id="rId1753" Type="http://schemas.openxmlformats.org/officeDocument/2006/relationships/customXml" Target="../ink/ink865.xml"/><Relationship Id="rId1960" Type="http://schemas.openxmlformats.org/officeDocument/2006/relationships/customXml" Target="../ink/ink1070.xml"/><Relationship Id="rId1185" Type="http://schemas.openxmlformats.org/officeDocument/2006/relationships/customXml" Target="../ink/ink297.xml"/><Relationship Id="rId1392" Type="http://schemas.openxmlformats.org/officeDocument/2006/relationships/customXml" Target="../ink/ink504.xml"/><Relationship Id="rId1406" Type="http://schemas.openxmlformats.org/officeDocument/2006/relationships/customXml" Target="../ink/ink518.xml"/><Relationship Id="rId1613" Type="http://schemas.openxmlformats.org/officeDocument/2006/relationships/customXml" Target="../ink/ink725.xml"/><Relationship Id="rId1820" Type="http://schemas.openxmlformats.org/officeDocument/2006/relationships/customXml" Target="../ink/ink932.xml"/><Relationship Id="rId1045" Type="http://schemas.openxmlformats.org/officeDocument/2006/relationships/customXml" Target="../ink/ink157.xml"/><Relationship Id="rId1252" Type="http://schemas.openxmlformats.org/officeDocument/2006/relationships/customXml" Target="../ink/ink364.xml"/><Relationship Id="rId1697" Type="http://schemas.openxmlformats.org/officeDocument/2006/relationships/customXml" Target="../ink/ink809.xml"/><Relationship Id="rId1918" Type="http://schemas.openxmlformats.org/officeDocument/2006/relationships/customXml" Target="../ink/ink1030.xml"/><Relationship Id="rId1112" Type="http://schemas.openxmlformats.org/officeDocument/2006/relationships/customXml" Target="../ink/ink224.xml"/><Relationship Id="rId1557" Type="http://schemas.openxmlformats.org/officeDocument/2006/relationships/customXml" Target="../ink/ink669.xml"/><Relationship Id="rId1764" Type="http://schemas.openxmlformats.org/officeDocument/2006/relationships/customXml" Target="../ink/ink876.xml"/><Relationship Id="rId1971" Type="http://schemas.openxmlformats.org/officeDocument/2006/relationships/customXml" Target="../ink/ink1081.xml"/><Relationship Id="rId1196" Type="http://schemas.openxmlformats.org/officeDocument/2006/relationships/customXml" Target="../ink/ink308.xml"/><Relationship Id="rId1417" Type="http://schemas.openxmlformats.org/officeDocument/2006/relationships/customXml" Target="../ink/ink529.xml"/><Relationship Id="rId1624" Type="http://schemas.openxmlformats.org/officeDocument/2006/relationships/customXml" Target="../ink/ink736.xml"/><Relationship Id="rId1831" Type="http://schemas.openxmlformats.org/officeDocument/2006/relationships/customXml" Target="../ink/ink943.xml"/><Relationship Id="rId980" Type="http://schemas.openxmlformats.org/officeDocument/2006/relationships/customXml" Target="../ink/ink92.xml"/><Relationship Id="rId1056" Type="http://schemas.openxmlformats.org/officeDocument/2006/relationships/customXml" Target="../ink/ink168.xml"/><Relationship Id="rId1263" Type="http://schemas.openxmlformats.org/officeDocument/2006/relationships/customXml" Target="../ink/ink375.xml"/><Relationship Id="rId1929" Type="http://schemas.openxmlformats.org/officeDocument/2006/relationships/customXml" Target="../ink/ink1041.xml"/><Relationship Id="rId938" Type="http://schemas.openxmlformats.org/officeDocument/2006/relationships/customXml" Target="../ink/ink50.xml"/><Relationship Id="rId1470" Type="http://schemas.openxmlformats.org/officeDocument/2006/relationships/customXml" Target="../ink/ink582.xml"/><Relationship Id="rId1568" Type="http://schemas.openxmlformats.org/officeDocument/2006/relationships/customXml" Target="../ink/ink680.xml"/><Relationship Id="rId1775" Type="http://schemas.openxmlformats.org/officeDocument/2006/relationships/customXml" Target="../ink/ink887.xml"/><Relationship Id="rId1123" Type="http://schemas.openxmlformats.org/officeDocument/2006/relationships/customXml" Target="../ink/ink235.xml"/><Relationship Id="rId1330" Type="http://schemas.openxmlformats.org/officeDocument/2006/relationships/customXml" Target="../ink/ink442.xml"/><Relationship Id="rId1428" Type="http://schemas.openxmlformats.org/officeDocument/2006/relationships/customXml" Target="../ink/ink540.xml"/><Relationship Id="rId1635" Type="http://schemas.openxmlformats.org/officeDocument/2006/relationships/customXml" Target="../ink/ink747.xml"/><Relationship Id="rId991" Type="http://schemas.openxmlformats.org/officeDocument/2006/relationships/customXml" Target="../ink/ink103.xml"/><Relationship Id="rId1067" Type="http://schemas.openxmlformats.org/officeDocument/2006/relationships/customXml" Target="../ink/ink179.xml"/><Relationship Id="rId1842" Type="http://schemas.openxmlformats.org/officeDocument/2006/relationships/customXml" Target="../ink/ink954.xml"/><Relationship Id="rId1274" Type="http://schemas.openxmlformats.org/officeDocument/2006/relationships/customXml" Target="../ink/ink386.xml"/><Relationship Id="rId1481" Type="http://schemas.openxmlformats.org/officeDocument/2006/relationships/customXml" Target="../ink/ink593.xml"/><Relationship Id="rId1579" Type="http://schemas.openxmlformats.org/officeDocument/2006/relationships/customXml" Target="../ink/ink691.xml"/><Relationship Id="rId1702" Type="http://schemas.openxmlformats.org/officeDocument/2006/relationships/customXml" Target="../ink/ink814.xml"/><Relationship Id="rId949" Type="http://schemas.openxmlformats.org/officeDocument/2006/relationships/customXml" Target="../ink/ink61.xml"/><Relationship Id="rId1134" Type="http://schemas.openxmlformats.org/officeDocument/2006/relationships/customXml" Target="../ink/ink246.xml"/><Relationship Id="rId1341" Type="http://schemas.openxmlformats.org/officeDocument/2006/relationships/customXml" Target="../ink/ink453.xml"/><Relationship Id="rId1786" Type="http://schemas.openxmlformats.org/officeDocument/2006/relationships/customXml" Target="../ink/ink898.xml"/><Relationship Id="rId1201" Type="http://schemas.openxmlformats.org/officeDocument/2006/relationships/customXml" Target="../ink/ink313.xml"/><Relationship Id="rId1439" Type="http://schemas.openxmlformats.org/officeDocument/2006/relationships/customXml" Target="../ink/ink551.xml"/><Relationship Id="rId1646" Type="http://schemas.openxmlformats.org/officeDocument/2006/relationships/customXml" Target="../ink/ink758.xml"/><Relationship Id="rId1853" Type="http://schemas.openxmlformats.org/officeDocument/2006/relationships/customXml" Target="../ink/ink965.xml"/><Relationship Id="rId9" Type="http://schemas.openxmlformats.org/officeDocument/2006/relationships/customXml" Target="../ink/ink6.xml"/><Relationship Id="rId1078" Type="http://schemas.openxmlformats.org/officeDocument/2006/relationships/customXml" Target="../ink/ink190.xml"/><Relationship Id="rId1285" Type="http://schemas.openxmlformats.org/officeDocument/2006/relationships/customXml" Target="../ink/ink397.xml"/><Relationship Id="rId1492" Type="http://schemas.openxmlformats.org/officeDocument/2006/relationships/customXml" Target="../ink/ink604.xml"/><Relationship Id="rId1506" Type="http://schemas.openxmlformats.org/officeDocument/2006/relationships/customXml" Target="../ink/ink618.xml"/><Relationship Id="rId1713" Type="http://schemas.openxmlformats.org/officeDocument/2006/relationships/customXml" Target="../ink/ink825.xml"/><Relationship Id="rId1920" Type="http://schemas.openxmlformats.org/officeDocument/2006/relationships/customXml" Target="../ink/ink1032.xml"/><Relationship Id="rId1145" Type="http://schemas.openxmlformats.org/officeDocument/2006/relationships/customXml" Target="../ink/ink257.xml"/><Relationship Id="rId1352" Type="http://schemas.openxmlformats.org/officeDocument/2006/relationships/customXml" Target="../ink/ink464.xml"/><Relationship Id="rId1797" Type="http://schemas.openxmlformats.org/officeDocument/2006/relationships/customXml" Target="../ink/ink909.xml"/><Relationship Id="rId1005" Type="http://schemas.openxmlformats.org/officeDocument/2006/relationships/customXml" Target="../ink/ink117.xml"/><Relationship Id="rId1212" Type="http://schemas.openxmlformats.org/officeDocument/2006/relationships/customXml" Target="../ink/ink324.xml"/><Relationship Id="rId1657" Type="http://schemas.openxmlformats.org/officeDocument/2006/relationships/customXml" Target="../ink/ink769.xml"/><Relationship Id="rId1864" Type="http://schemas.openxmlformats.org/officeDocument/2006/relationships/customXml" Target="../ink/ink976.xml"/><Relationship Id="rId1089" Type="http://schemas.openxmlformats.org/officeDocument/2006/relationships/customXml" Target="../ink/ink201.xml"/><Relationship Id="rId1296" Type="http://schemas.openxmlformats.org/officeDocument/2006/relationships/customXml" Target="../ink/ink408.xml"/><Relationship Id="rId1517" Type="http://schemas.openxmlformats.org/officeDocument/2006/relationships/customXml" Target="../ink/ink629.xml"/><Relationship Id="rId1724" Type="http://schemas.openxmlformats.org/officeDocument/2006/relationships/customXml" Target="../ink/ink836.xml"/><Relationship Id="rId1156" Type="http://schemas.openxmlformats.org/officeDocument/2006/relationships/customXml" Target="../ink/ink268.xml"/><Relationship Id="rId1363" Type="http://schemas.openxmlformats.org/officeDocument/2006/relationships/customXml" Target="../ink/ink475.xml"/><Relationship Id="rId1931" Type="http://schemas.openxmlformats.org/officeDocument/2006/relationships/customXml" Target="../ink/ink1043.xml"/><Relationship Id="rId940" Type="http://schemas.openxmlformats.org/officeDocument/2006/relationships/customXml" Target="../ink/ink52.xml"/><Relationship Id="rId1016" Type="http://schemas.openxmlformats.org/officeDocument/2006/relationships/customXml" Target="../ink/ink128.xml"/><Relationship Id="rId1570" Type="http://schemas.openxmlformats.org/officeDocument/2006/relationships/customXml" Target="../ink/ink682.xml"/><Relationship Id="rId1668" Type="http://schemas.openxmlformats.org/officeDocument/2006/relationships/customXml" Target="../ink/ink780.xml"/><Relationship Id="rId1875" Type="http://schemas.openxmlformats.org/officeDocument/2006/relationships/customXml" Target="../ink/ink987.xml"/><Relationship Id="rId1223" Type="http://schemas.openxmlformats.org/officeDocument/2006/relationships/customXml" Target="../ink/ink335.xml"/><Relationship Id="rId1430" Type="http://schemas.openxmlformats.org/officeDocument/2006/relationships/customXml" Target="../ink/ink542.xml"/><Relationship Id="rId1528" Type="http://schemas.openxmlformats.org/officeDocument/2006/relationships/customXml" Target="../ink/ink640.xml"/><Relationship Id="rId1735" Type="http://schemas.openxmlformats.org/officeDocument/2006/relationships/customXml" Target="../ink/ink847.xml"/><Relationship Id="rId1942" Type="http://schemas.openxmlformats.org/officeDocument/2006/relationships/customXml" Target="../ink/ink1054.xml"/><Relationship Id="rId951" Type="http://schemas.openxmlformats.org/officeDocument/2006/relationships/customXml" Target="../ink/ink63.xml"/><Relationship Id="rId1167" Type="http://schemas.openxmlformats.org/officeDocument/2006/relationships/customXml" Target="../ink/ink279.xml"/><Relationship Id="rId1374" Type="http://schemas.openxmlformats.org/officeDocument/2006/relationships/customXml" Target="../ink/ink486.xml"/><Relationship Id="rId1581" Type="http://schemas.openxmlformats.org/officeDocument/2006/relationships/customXml" Target="../ink/ink693.xml"/><Relationship Id="rId1679" Type="http://schemas.openxmlformats.org/officeDocument/2006/relationships/customXml" Target="../ink/ink791.xml"/><Relationship Id="rId1802" Type="http://schemas.openxmlformats.org/officeDocument/2006/relationships/customXml" Target="../ink/ink914.xml"/><Relationship Id="rId1027" Type="http://schemas.openxmlformats.org/officeDocument/2006/relationships/customXml" Target="../ink/ink139.xml"/><Relationship Id="rId1234" Type="http://schemas.openxmlformats.org/officeDocument/2006/relationships/customXml" Target="../ink/ink346.xml"/><Relationship Id="rId1441" Type="http://schemas.openxmlformats.org/officeDocument/2006/relationships/customXml" Target="../ink/ink553.xml"/><Relationship Id="rId1886" Type="http://schemas.openxmlformats.org/officeDocument/2006/relationships/customXml" Target="../ink/ink998.xml"/><Relationship Id="rId895" Type="http://schemas.openxmlformats.org/officeDocument/2006/relationships/customXml" Target="../ink/ink15.xml"/><Relationship Id="rId909" Type="http://schemas.openxmlformats.org/officeDocument/2006/relationships/customXml" Target="../ink/ink29.xml"/><Relationship Id="rId1080" Type="http://schemas.openxmlformats.org/officeDocument/2006/relationships/customXml" Target="../ink/ink192.xml"/><Relationship Id="rId1301" Type="http://schemas.openxmlformats.org/officeDocument/2006/relationships/customXml" Target="../ink/ink413.xml"/><Relationship Id="rId1539" Type="http://schemas.openxmlformats.org/officeDocument/2006/relationships/customXml" Target="../ink/ink651.xml"/><Relationship Id="rId1746" Type="http://schemas.openxmlformats.org/officeDocument/2006/relationships/customXml" Target="../ink/ink858.xml"/><Relationship Id="rId1953" Type="http://schemas.openxmlformats.org/officeDocument/2006/relationships/customXml" Target="../ink/ink1063.xml"/><Relationship Id="rId962" Type="http://schemas.openxmlformats.org/officeDocument/2006/relationships/customXml" Target="../ink/ink74.xml"/><Relationship Id="rId1178" Type="http://schemas.openxmlformats.org/officeDocument/2006/relationships/customXml" Target="../ink/ink290.xml"/><Relationship Id="rId1385" Type="http://schemas.openxmlformats.org/officeDocument/2006/relationships/customXml" Target="../ink/ink497.xml"/><Relationship Id="rId1592" Type="http://schemas.openxmlformats.org/officeDocument/2006/relationships/customXml" Target="../ink/ink704.xml"/><Relationship Id="rId1606" Type="http://schemas.openxmlformats.org/officeDocument/2006/relationships/customXml" Target="../ink/ink718.xml"/><Relationship Id="rId1813" Type="http://schemas.openxmlformats.org/officeDocument/2006/relationships/customXml" Target="../ink/ink925.xml"/><Relationship Id="rId1038" Type="http://schemas.openxmlformats.org/officeDocument/2006/relationships/customXml" Target="../ink/ink150.xml"/><Relationship Id="rId1245" Type="http://schemas.openxmlformats.org/officeDocument/2006/relationships/customXml" Target="../ink/ink357.xml"/><Relationship Id="rId1452" Type="http://schemas.openxmlformats.org/officeDocument/2006/relationships/customXml" Target="../ink/ink564.xml"/><Relationship Id="rId1897" Type="http://schemas.openxmlformats.org/officeDocument/2006/relationships/customXml" Target="../ink/ink1009.xml"/><Relationship Id="rId1091" Type="http://schemas.openxmlformats.org/officeDocument/2006/relationships/customXml" Target="../ink/ink203.xml"/><Relationship Id="rId1105" Type="http://schemas.openxmlformats.org/officeDocument/2006/relationships/customXml" Target="../ink/ink217.xml"/><Relationship Id="rId1312" Type="http://schemas.openxmlformats.org/officeDocument/2006/relationships/customXml" Target="../ink/ink424.xml"/><Relationship Id="rId1757" Type="http://schemas.openxmlformats.org/officeDocument/2006/relationships/customXml" Target="../ink/ink869.xml"/><Relationship Id="rId1964" Type="http://schemas.openxmlformats.org/officeDocument/2006/relationships/customXml" Target="../ink/ink1074.xml"/><Relationship Id="rId1189" Type="http://schemas.openxmlformats.org/officeDocument/2006/relationships/customXml" Target="../ink/ink301.xml"/><Relationship Id="rId1396" Type="http://schemas.openxmlformats.org/officeDocument/2006/relationships/customXml" Target="../ink/ink508.xml"/><Relationship Id="rId1617" Type="http://schemas.openxmlformats.org/officeDocument/2006/relationships/customXml" Target="../ink/ink729.xml"/><Relationship Id="rId1824" Type="http://schemas.openxmlformats.org/officeDocument/2006/relationships/customXml" Target="../ink/ink936.xml"/><Relationship Id="rId973" Type="http://schemas.openxmlformats.org/officeDocument/2006/relationships/customXml" Target="../ink/ink85.xml"/><Relationship Id="rId1049" Type="http://schemas.openxmlformats.org/officeDocument/2006/relationships/customXml" Target="../ink/ink161.xml"/><Relationship Id="rId1256" Type="http://schemas.openxmlformats.org/officeDocument/2006/relationships/customXml" Target="../ink/ink368.xml"/><Relationship Id="rId1116" Type="http://schemas.openxmlformats.org/officeDocument/2006/relationships/customXml" Target="../ink/ink228.xml"/><Relationship Id="rId1463" Type="http://schemas.openxmlformats.org/officeDocument/2006/relationships/customXml" Target="../ink/ink575.xml"/><Relationship Id="rId1670" Type="http://schemas.openxmlformats.org/officeDocument/2006/relationships/customXml" Target="../ink/ink782.xml"/><Relationship Id="rId1768" Type="http://schemas.openxmlformats.org/officeDocument/2006/relationships/customXml" Target="../ink/ink880.xml"/><Relationship Id="rId900" Type="http://schemas.openxmlformats.org/officeDocument/2006/relationships/customXml" Target="../ink/ink20.xml"/><Relationship Id="rId1323" Type="http://schemas.openxmlformats.org/officeDocument/2006/relationships/customXml" Target="../ink/ink435.xml"/><Relationship Id="rId1530" Type="http://schemas.openxmlformats.org/officeDocument/2006/relationships/customXml" Target="../ink/ink642.xml"/><Relationship Id="rId1628" Type="http://schemas.openxmlformats.org/officeDocument/2006/relationships/customXml" Target="../ink/ink740.xml"/><Relationship Id="rId1975" Type="http://schemas.openxmlformats.org/officeDocument/2006/relationships/customXml" Target="../ink/ink1085.xml"/><Relationship Id="rId984" Type="http://schemas.openxmlformats.org/officeDocument/2006/relationships/customXml" Target="../ink/ink96.xml"/><Relationship Id="rId1835" Type="http://schemas.openxmlformats.org/officeDocument/2006/relationships/customXml" Target="../ink/ink947.xml"/><Relationship Id="rId1267" Type="http://schemas.openxmlformats.org/officeDocument/2006/relationships/customXml" Target="../ink/ink379.xml"/><Relationship Id="rId1474" Type="http://schemas.openxmlformats.org/officeDocument/2006/relationships/customXml" Target="../ink/ink586.xml"/><Relationship Id="rId1681" Type="http://schemas.openxmlformats.org/officeDocument/2006/relationships/customXml" Target="../ink/ink793.xml"/><Relationship Id="rId1902" Type="http://schemas.openxmlformats.org/officeDocument/2006/relationships/customXml" Target="../ink/ink1014.xml"/><Relationship Id="rId911" Type="http://schemas.openxmlformats.org/officeDocument/2006/relationships/customXml" Target="../ink/ink31.xml"/><Relationship Id="rId1127" Type="http://schemas.openxmlformats.org/officeDocument/2006/relationships/customXml" Target="../ink/ink239.xml"/><Relationship Id="rId1334" Type="http://schemas.openxmlformats.org/officeDocument/2006/relationships/customXml" Target="../ink/ink446.xml"/><Relationship Id="rId1541" Type="http://schemas.openxmlformats.org/officeDocument/2006/relationships/customXml" Target="../ink/ink653.xml"/><Relationship Id="rId1779" Type="http://schemas.openxmlformats.org/officeDocument/2006/relationships/customXml" Target="../ink/ink891.xml"/><Relationship Id="rId995" Type="http://schemas.openxmlformats.org/officeDocument/2006/relationships/customXml" Target="../ink/ink107.xml"/><Relationship Id="rId1180" Type="http://schemas.openxmlformats.org/officeDocument/2006/relationships/customXml" Target="../ink/ink292.xml"/><Relationship Id="rId1401" Type="http://schemas.openxmlformats.org/officeDocument/2006/relationships/customXml" Target="../ink/ink513.xml"/><Relationship Id="rId1639" Type="http://schemas.openxmlformats.org/officeDocument/2006/relationships/customXml" Target="../ink/ink751.xml"/><Relationship Id="rId1846" Type="http://schemas.openxmlformats.org/officeDocument/2006/relationships/customXml" Target="../ink/ink958.xml"/><Relationship Id="rId1040" Type="http://schemas.openxmlformats.org/officeDocument/2006/relationships/customXml" Target="../ink/ink152.xml"/><Relationship Id="rId1278" Type="http://schemas.openxmlformats.org/officeDocument/2006/relationships/customXml" Target="../ink/ink390.xml"/><Relationship Id="rId1485" Type="http://schemas.openxmlformats.org/officeDocument/2006/relationships/customXml" Target="../ink/ink597.xml"/><Relationship Id="rId1692" Type="http://schemas.openxmlformats.org/officeDocument/2006/relationships/customXml" Target="../ink/ink804.xml"/><Relationship Id="rId1706" Type="http://schemas.openxmlformats.org/officeDocument/2006/relationships/customXml" Target="../ink/ink818.xml"/><Relationship Id="rId1913" Type="http://schemas.openxmlformats.org/officeDocument/2006/relationships/customXml" Target="../ink/ink1025.xml"/><Relationship Id="rId922" Type="http://schemas.openxmlformats.org/officeDocument/2006/relationships/image" Target="../media/image4.png"/><Relationship Id="rId1138" Type="http://schemas.openxmlformats.org/officeDocument/2006/relationships/customXml" Target="../ink/ink250.xml"/><Relationship Id="rId1345" Type="http://schemas.openxmlformats.org/officeDocument/2006/relationships/customXml" Target="../ink/ink457.xml"/><Relationship Id="rId1552" Type="http://schemas.openxmlformats.org/officeDocument/2006/relationships/customXml" Target="../ink/ink664.xml"/><Relationship Id="rId1191" Type="http://schemas.openxmlformats.org/officeDocument/2006/relationships/customXml" Target="../ink/ink303.xml"/><Relationship Id="rId1205" Type="http://schemas.openxmlformats.org/officeDocument/2006/relationships/customXml" Target="../ink/ink317.xml"/><Relationship Id="rId1857" Type="http://schemas.openxmlformats.org/officeDocument/2006/relationships/customXml" Target="../ink/ink969.xml"/><Relationship Id="rId1289" Type="http://schemas.openxmlformats.org/officeDocument/2006/relationships/customXml" Target="../ink/ink401.xml"/><Relationship Id="rId1412" Type="http://schemas.openxmlformats.org/officeDocument/2006/relationships/customXml" Target="../ink/ink524.xml"/><Relationship Id="rId1496" Type="http://schemas.openxmlformats.org/officeDocument/2006/relationships/customXml" Target="../ink/ink608.xml"/><Relationship Id="rId1717" Type="http://schemas.openxmlformats.org/officeDocument/2006/relationships/customXml" Target="../ink/ink829.xml"/><Relationship Id="rId1924" Type="http://schemas.openxmlformats.org/officeDocument/2006/relationships/customXml" Target="../ink/ink1036.xml"/><Relationship Id="rId1051" Type="http://schemas.openxmlformats.org/officeDocument/2006/relationships/customXml" Target="../ink/ink163.xml"/><Relationship Id="rId1149" Type="http://schemas.openxmlformats.org/officeDocument/2006/relationships/customXml" Target="../ink/ink261.xml"/><Relationship Id="rId1356" Type="http://schemas.openxmlformats.org/officeDocument/2006/relationships/customXml" Target="../ink/ink468.xml"/><Relationship Id="rId933" Type="http://schemas.openxmlformats.org/officeDocument/2006/relationships/image" Target="../media/image8.png"/><Relationship Id="rId1009" Type="http://schemas.openxmlformats.org/officeDocument/2006/relationships/customXml" Target="../ink/ink121.xml"/><Relationship Id="rId1563" Type="http://schemas.openxmlformats.org/officeDocument/2006/relationships/customXml" Target="../ink/ink675.xml"/><Relationship Id="rId1770" Type="http://schemas.openxmlformats.org/officeDocument/2006/relationships/customXml" Target="../ink/ink882.xml"/><Relationship Id="rId1868" Type="http://schemas.openxmlformats.org/officeDocument/2006/relationships/customXml" Target="../ink/ink980.xml"/><Relationship Id="rId1216" Type="http://schemas.openxmlformats.org/officeDocument/2006/relationships/customXml" Target="../ink/ink328.xml"/><Relationship Id="rId1423" Type="http://schemas.openxmlformats.org/officeDocument/2006/relationships/customXml" Target="../ink/ink535.xml"/><Relationship Id="rId1630" Type="http://schemas.openxmlformats.org/officeDocument/2006/relationships/customXml" Target="../ink/ink742.xml"/><Relationship Id="rId1062" Type="http://schemas.openxmlformats.org/officeDocument/2006/relationships/customXml" Target="../ink/ink174.xml"/><Relationship Id="rId1728" Type="http://schemas.openxmlformats.org/officeDocument/2006/relationships/customXml" Target="../ink/ink840.xml"/><Relationship Id="rId1935" Type="http://schemas.openxmlformats.org/officeDocument/2006/relationships/customXml" Target="../ink/ink1047.xml"/><Relationship Id="rId944" Type="http://schemas.openxmlformats.org/officeDocument/2006/relationships/customXml" Target="../ink/ink56.xml"/><Relationship Id="rId1367" Type="http://schemas.openxmlformats.org/officeDocument/2006/relationships/customXml" Target="../ink/ink479.xml"/><Relationship Id="rId1574" Type="http://schemas.openxmlformats.org/officeDocument/2006/relationships/customXml" Target="../ink/ink686.xml"/><Relationship Id="rId1781" Type="http://schemas.openxmlformats.org/officeDocument/2006/relationships/customXml" Target="../ink/ink893.xml"/><Relationship Id="rId1227" Type="http://schemas.openxmlformats.org/officeDocument/2006/relationships/customXml" Target="../ink/ink339.xml"/><Relationship Id="rId1434" Type="http://schemas.openxmlformats.org/officeDocument/2006/relationships/customXml" Target="../ink/ink546.xml"/><Relationship Id="rId1641" Type="http://schemas.openxmlformats.org/officeDocument/2006/relationships/customXml" Target="../ink/ink753.xml"/><Relationship Id="rId1879" Type="http://schemas.openxmlformats.org/officeDocument/2006/relationships/customXml" Target="../ink/ink991.xml"/><Relationship Id="rId4" Type="http://schemas.openxmlformats.org/officeDocument/2006/relationships/customXml" Target="../ink/ink2.xml"/><Relationship Id="rId888" Type="http://schemas.openxmlformats.org/officeDocument/2006/relationships/image" Target="../media/image15.png"/><Relationship Id="rId1073" Type="http://schemas.openxmlformats.org/officeDocument/2006/relationships/customXml" Target="../ink/ink185.xml"/><Relationship Id="rId1280" Type="http://schemas.openxmlformats.org/officeDocument/2006/relationships/customXml" Target="../ink/ink392.xml"/><Relationship Id="rId1501" Type="http://schemas.openxmlformats.org/officeDocument/2006/relationships/customXml" Target="../ink/ink613.xml"/><Relationship Id="rId1739" Type="http://schemas.openxmlformats.org/officeDocument/2006/relationships/customXml" Target="../ink/ink851.xml"/><Relationship Id="rId1946" Type="http://schemas.openxmlformats.org/officeDocument/2006/relationships/image" Target="../media/image1.jpg"/><Relationship Id="rId955" Type="http://schemas.openxmlformats.org/officeDocument/2006/relationships/customXml" Target="../ink/ink67.xml"/><Relationship Id="rId1140" Type="http://schemas.openxmlformats.org/officeDocument/2006/relationships/customXml" Target="../ink/ink252.xml"/><Relationship Id="rId1378" Type="http://schemas.openxmlformats.org/officeDocument/2006/relationships/customXml" Target="../ink/ink490.xml"/><Relationship Id="rId1585" Type="http://schemas.openxmlformats.org/officeDocument/2006/relationships/customXml" Target="../ink/ink697.xml"/><Relationship Id="rId1792" Type="http://schemas.openxmlformats.org/officeDocument/2006/relationships/customXml" Target="../ink/ink904.xml"/><Relationship Id="rId1806" Type="http://schemas.openxmlformats.org/officeDocument/2006/relationships/customXml" Target="../ink/ink918.xml"/><Relationship Id="rId1238" Type="http://schemas.openxmlformats.org/officeDocument/2006/relationships/customXml" Target="../ink/ink350.xml"/><Relationship Id="rId1445" Type="http://schemas.openxmlformats.org/officeDocument/2006/relationships/customXml" Target="../ink/ink557.xml"/><Relationship Id="rId1652" Type="http://schemas.openxmlformats.org/officeDocument/2006/relationships/customXml" Target="../ink/ink764.xml"/><Relationship Id="rId899" Type="http://schemas.openxmlformats.org/officeDocument/2006/relationships/customXml" Target="../ink/ink19.xml"/><Relationship Id="rId1000" Type="http://schemas.openxmlformats.org/officeDocument/2006/relationships/customXml" Target="../ink/ink112.xml"/><Relationship Id="rId1084" Type="http://schemas.openxmlformats.org/officeDocument/2006/relationships/customXml" Target="../ink/ink196.xml"/><Relationship Id="rId1305" Type="http://schemas.openxmlformats.org/officeDocument/2006/relationships/customXml" Target="../ink/ink417.xml"/><Relationship Id="rId1957" Type="http://schemas.openxmlformats.org/officeDocument/2006/relationships/customXml" Target="../ink/ink1067.xml"/><Relationship Id="rId966" Type="http://schemas.openxmlformats.org/officeDocument/2006/relationships/customXml" Target="../ink/ink78.xml"/><Relationship Id="rId1291" Type="http://schemas.openxmlformats.org/officeDocument/2006/relationships/customXml" Target="../ink/ink403.xml"/><Relationship Id="rId1389" Type="http://schemas.openxmlformats.org/officeDocument/2006/relationships/customXml" Target="../ink/ink501.xml"/><Relationship Id="rId1512" Type="http://schemas.openxmlformats.org/officeDocument/2006/relationships/customXml" Target="../ink/ink624.xml"/><Relationship Id="rId1596" Type="http://schemas.openxmlformats.org/officeDocument/2006/relationships/customXml" Target="../ink/ink708.xml"/><Relationship Id="rId1817" Type="http://schemas.openxmlformats.org/officeDocument/2006/relationships/customXml" Target="../ink/ink929.xml"/><Relationship Id="rId11" Type="http://schemas.openxmlformats.org/officeDocument/2006/relationships/customXml" Target="../ink/ink8.xml"/><Relationship Id="rId1151" Type="http://schemas.openxmlformats.org/officeDocument/2006/relationships/customXml" Target="../ink/ink263.xml"/><Relationship Id="rId1249" Type="http://schemas.openxmlformats.org/officeDocument/2006/relationships/customXml" Target="../ink/ink361.xml"/><Relationship Id="rId1011" Type="http://schemas.openxmlformats.org/officeDocument/2006/relationships/customXml" Target="../ink/ink123.xml"/><Relationship Id="rId1109" Type="http://schemas.openxmlformats.org/officeDocument/2006/relationships/customXml" Target="../ink/ink221.xml"/><Relationship Id="rId1456" Type="http://schemas.openxmlformats.org/officeDocument/2006/relationships/customXml" Target="../ink/ink568.xml"/><Relationship Id="rId1663" Type="http://schemas.openxmlformats.org/officeDocument/2006/relationships/customXml" Target="../ink/ink775.xml"/><Relationship Id="rId1870" Type="http://schemas.openxmlformats.org/officeDocument/2006/relationships/customXml" Target="../ink/ink982.xml"/><Relationship Id="rId1968" Type="http://schemas.openxmlformats.org/officeDocument/2006/relationships/customXml" Target="../ink/ink1078.xml"/><Relationship Id="rId1095" Type="http://schemas.openxmlformats.org/officeDocument/2006/relationships/customXml" Target="../ink/ink207.xml"/><Relationship Id="rId1316" Type="http://schemas.openxmlformats.org/officeDocument/2006/relationships/customXml" Target="../ink/ink428.xml"/><Relationship Id="rId1523" Type="http://schemas.openxmlformats.org/officeDocument/2006/relationships/customXml" Target="../ink/ink635.xml"/><Relationship Id="rId1730" Type="http://schemas.openxmlformats.org/officeDocument/2006/relationships/customXml" Target="../ink/ink842.xml"/><Relationship Id="rId977" Type="http://schemas.openxmlformats.org/officeDocument/2006/relationships/customXml" Target="../ink/ink89.xml"/><Relationship Id="rId1162" Type="http://schemas.openxmlformats.org/officeDocument/2006/relationships/customXml" Target="../ink/ink274.xml"/><Relationship Id="rId1828" Type="http://schemas.openxmlformats.org/officeDocument/2006/relationships/customXml" Target="../ink/ink940.xml"/><Relationship Id="rId1022" Type="http://schemas.openxmlformats.org/officeDocument/2006/relationships/customXml" Target="../ink/ink134.xml"/><Relationship Id="rId1467" Type="http://schemas.openxmlformats.org/officeDocument/2006/relationships/customXml" Target="../ink/ink579.xml"/><Relationship Id="rId1674" Type="http://schemas.openxmlformats.org/officeDocument/2006/relationships/customXml" Target="../ink/ink786.xml"/><Relationship Id="rId1881" Type="http://schemas.openxmlformats.org/officeDocument/2006/relationships/customXml" Target="../ink/ink993.xml"/><Relationship Id="rId890" Type="http://schemas.openxmlformats.org/officeDocument/2006/relationships/customXml" Target="../ink/ink10.xml"/><Relationship Id="rId904" Type="http://schemas.openxmlformats.org/officeDocument/2006/relationships/customXml" Target="../ink/ink24.xml"/><Relationship Id="rId1327" Type="http://schemas.openxmlformats.org/officeDocument/2006/relationships/customXml" Target="../ink/ink439.xml"/><Relationship Id="rId1534" Type="http://schemas.openxmlformats.org/officeDocument/2006/relationships/customXml" Target="../ink/ink646.xml"/><Relationship Id="rId1741" Type="http://schemas.openxmlformats.org/officeDocument/2006/relationships/customXml" Target="../ink/ink853.xml"/><Relationship Id="rId988" Type="http://schemas.openxmlformats.org/officeDocument/2006/relationships/customXml" Target="../ink/ink100.xml"/><Relationship Id="rId1173" Type="http://schemas.openxmlformats.org/officeDocument/2006/relationships/customXml" Target="../ink/ink285.xml"/><Relationship Id="rId1380" Type="http://schemas.openxmlformats.org/officeDocument/2006/relationships/customXml" Target="../ink/ink492.xml"/><Relationship Id="rId1601" Type="http://schemas.openxmlformats.org/officeDocument/2006/relationships/customXml" Target="../ink/ink713.xml"/><Relationship Id="rId1839" Type="http://schemas.openxmlformats.org/officeDocument/2006/relationships/customXml" Target="../ink/ink951.xml"/><Relationship Id="rId1033" Type="http://schemas.openxmlformats.org/officeDocument/2006/relationships/customXml" Target="../ink/ink145.xml"/><Relationship Id="rId1478" Type="http://schemas.openxmlformats.org/officeDocument/2006/relationships/customXml" Target="../ink/ink590.xml"/><Relationship Id="rId1685" Type="http://schemas.openxmlformats.org/officeDocument/2006/relationships/customXml" Target="../ink/ink797.xml"/><Relationship Id="rId1892" Type="http://schemas.openxmlformats.org/officeDocument/2006/relationships/customXml" Target="../ink/ink1004.xml"/><Relationship Id="rId1906" Type="http://schemas.openxmlformats.org/officeDocument/2006/relationships/customXml" Target="../ink/ink1018.xml"/><Relationship Id="rId915" Type="http://schemas.openxmlformats.org/officeDocument/2006/relationships/customXml" Target="../ink/ink35.xml"/><Relationship Id="rId1240" Type="http://schemas.openxmlformats.org/officeDocument/2006/relationships/customXml" Target="../ink/ink352.xml"/><Relationship Id="rId1338" Type="http://schemas.openxmlformats.org/officeDocument/2006/relationships/customXml" Target="../ink/ink450.xml"/><Relationship Id="rId1545" Type="http://schemas.openxmlformats.org/officeDocument/2006/relationships/customXml" Target="../ink/ink657.xml"/><Relationship Id="rId999" Type="http://schemas.openxmlformats.org/officeDocument/2006/relationships/customXml" Target="../ink/ink111.xml"/><Relationship Id="rId1100" Type="http://schemas.openxmlformats.org/officeDocument/2006/relationships/customXml" Target="../ink/ink212.xml"/><Relationship Id="rId1184" Type="http://schemas.openxmlformats.org/officeDocument/2006/relationships/customXml" Target="../ink/ink296.xml"/><Relationship Id="rId1405" Type="http://schemas.openxmlformats.org/officeDocument/2006/relationships/customXml" Target="../ink/ink517.xml"/><Relationship Id="rId1752" Type="http://schemas.openxmlformats.org/officeDocument/2006/relationships/customXml" Target="../ink/ink864.xml"/><Relationship Id="rId1391" Type="http://schemas.openxmlformats.org/officeDocument/2006/relationships/customXml" Target="../ink/ink503.xml"/><Relationship Id="rId1489" Type="http://schemas.openxmlformats.org/officeDocument/2006/relationships/customXml" Target="../ink/ink601.xml"/><Relationship Id="rId1612" Type="http://schemas.openxmlformats.org/officeDocument/2006/relationships/customXml" Target="../ink/ink724.xml"/><Relationship Id="rId1696" Type="http://schemas.openxmlformats.org/officeDocument/2006/relationships/customXml" Target="../ink/ink808.xml"/><Relationship Id="rId1917" Type="http://schemas.openxmlformats.org/officeDocument/2006/relationships/customXml" Target="../ink/ink1029.xml"/><Relationship Id="rId1044" Type="http://schemas.openxmlformats.org/officeDocument/2006/relationships/customXml" Target="../ink/ink156.xml"/><Relationship Id="rId1251" Type="http://schemas.openxmlformats.org/officeDocument/2006/relationships/customXml" Target="../ink/ink363.xml"/><Relationship Id="rId1349" Type="http://schemas.openxmlformats.org/officeDocument/2006/relationships/customXml" Target="../ink/ink461.xml"/><Relationship Id="rId1111" Type="http://schemas.openxmlformats.org/officeDocument/2006/relationships/customXml" Target="../ink/ink223.xml"/><Relationship Id="rId1556" Type="http://schemas.openxmlformats.org/officeDocument/2006/relationships/customXml" Target="../ink/ink668.xml"/><Relationship Id="rId1763" Type="http://schemas.openxmlformats.org/officeDocument/2006/relationships/customXml" Target="../ink/ink875.xml"/><Relationship Id="rId1970" Type="http://schemas.openxmlformats.org/officeDocument/2006/relationships/customXml" Target="../ink/ink1080.xml"/><Relationship Id="rId1195" Type="http://schemas.openxmlformats.org/officeDocument/2006/relationships/customXml" Target="../ink/ink307.xml"/><Relationship Id="rId1209" Type="http://schemas.openxmlformats.org/officeDocument/2006/relationships/customXml" Target="../ink/ink321.xml"/><Relationship Id="rId1416" Type="http://schemas.openxmlformats.org/officeDocument/2006/relationships/customXml" Target="../ink/ink528.xml"/><Relationship Id="rId1623" Type="http://schemas.openxmlformats.org/officeDocument/2006/relationships/customXml" Target="../ink/ink735.xml"/><Relationship Id="rId1830" Type="http://schemas.openxmlformats.org/officeDocument/2006/relationships/customXml" Target="../ink/ink942.xml"/><Relationship Id="rId1055" Type="http://schemas.openxmlformats.org/officeDocument/2006/relationships/customXml" Target="../ink/ink167.xml"/><Relationship Id="rId1262" Type="http://schemas.openxmlformats.org/officeDocument/2006/relationships/customXml" Target="../ink/ink374.xml"/><Relationship Id="rId1928" Type="http://schemas.openxmlformats.org/officeDocument/2006/relationships/customXml" Target="../ink/ink1040.xml"/><Relationship Id="rId937" Type="http://schemas.openxmlformats.org/officeDocument/2006/relationships/customXml" Target="../ink/ink49.xml"/><Relationship Id="rId1122" Type="http://schemas.openxmlformats.org/officeDocument/2006/relationships/customXml" Target="../ink/ink234.xml"/><Relationship Id="rId1567" Type="http://schemas.openxmlformats.org/officeDocument/2006/relationships/customXml" Target="../ink/ink679.xml"/><Relationship Id="rId1774" Type="http://schemas.openxmlformats.org/officeDocument/2006/relationships/customXml" Target="../ink/ink886.xml"/><Relationship Id="rId990" Type="http://schemas.openxmlformats.org/officeDocument/2006/relationships/customXml" Target="../ink/ink102.xml"/><Relationship Id="rId1427" Type="http://schemas.openxmlformats.org/officeDocument/2006/relationships/customXml" Target="../ink/ink539.xml"/><Relationship Id="rId1634" Type="http://schemas.openxmlformats.org/officeDocument/2006/relationships/customXml" Target="../ink/ink746.xml"/><Relationship Id="rId1841" Type="http://schemas.openxmlformats.org/officeDocument/2006/relationships/customXml" Target="../ink/ink953.xml"/><Relationship Id="rId1066" Type="http://schemas.openxmlformats.org/officeDocument/2006/relationships/customXml" Target="../ink/ink178.xml"/><Relationship Id="rId1273" Type="http://schemas.openxmlformats.org/officeDocument/2006/relationships/customXml" Target="../ink/ink385.xml"/><Relationship Id="rId1480" Type="http://schemas.openxmlformats.org/officeDocument/2006/relationships/customXml" Target="../ink/ink592.xml"/><Relationship Id="rId1939" Type="http://schemas.openxmlformats.org/officeDocument/2006/relationships/customXml" Target="../ink/ink1051.xml"/><Relationship Id="rId948" Type="http://schemas.openxmlformats.org/officeDocument/2006/relationships/customXml" Target="../ink/ink60.xml"/><Relationship Id="rId1133" Type="http://schemas.openxmlformats.org/officeDocument/2006/relationships/customXml" Target="../ink/ink245.xml"/><Relationship Id="rId1578" Type="http://schemas.openxmlformats.org/officeDocument/2006/relationships/customXml" Target="../ink/ink690.xml"/><Relationship Id="rId1701" Type="http://schemas.openxmlformats.org/officeDocument/2006/relationships/customXml" Target="../ink/ink813.xml"/><Relationship Id="rId1785" Type="http://schemas.openxmlformats.org/officeDocument/2006/relationships/customXml" Target="../ink/ink897.xml"/><Relationship Id="rId1340" Type="http://schemas.openxmlformats.org/officeDocument/2006/relationships/customXml" Target="../ink/ink452.xml"/><Relationship Id="rId1438" Type="http://schemas.openxmlformats.org/officeDocument/2006/relationships/customXml" Target="../ink/ink550.xml"/><Relationship Id="rId1645" Type="http://schemas.openxmlformats.org/officeDocument/2006/relationships/customXml" Target="../ink/ink757.xml"/><Relationship Id="rId8" Type="http://schemas.openxmlformats.org/officeDocument/2006/relationships/customXml" Target="../ink/ink5.xml"/><Relationship Id="rId1077" Type="http://schemas.openxmlformats.org/officeDocument/2006/relationships/customXml" Target="../ink/ink189.xml"/><Relationship Id="rId1200" Type="http://schemas.openxmlformats.org/officeDocument/2006/relationships/customXml" Target="../ink/ink312.xml"/><Relationship Id="rId1852" Type="http://schemas.openxmlformats.org/officeDocument/2006/relationships/customXml" Target="../ink/ink964.xml"/><Relationship Id="rId959" Type="http://schemas.openxmlformats.org/officeDocument/2006/relationships/customXml" Target="../ink/ink71.xml"/><Relationship Id="rId1284" Type="http://schemas.openxmlformats.org/officeDocument/2006/relationships/customXml" Target="../ink/ink396.xml"/><Relationship Id="rId1491" Type="http://schemas.openxmlformats.org/officeDocument/2006/relationships/customXml" Target="../ink/ink603.xml"/><Relationship Id="rId1505" Type="http://schemas.openxmlformats.org/officeDocument/2006/relationships/customXml" Target="../ink/ink617.xml"/><Relationship Id="rId1589" Type="http://schemas.openxmlformats.org/officeDocument/2006/relationships/customXml" Target="../ink/ink701.xml"/><Relationship Id="rId1712" Type="http://schemas.openxmlformats.org/officeDocument/2006/relationships/customXml" Target="../ink/ink824.xml"/><Relationship Id="rId1144" Type="http://schemas.openxmlformats.org/officeDocument/2006/relationships/customXml" Target="../ink/ink256.xml"/><Relationship Id="rId1351" Type="http://schemas.openxmlformats.org/officeDocument/2006/relationships/customXml" Target="../ink/ink463.xml"/><Relationship Id="rId1449" Type="http://schemas.openxmlformats.org/officeDocument/2006/relationships/customXml" Target="../ink/ink561.xml"/><Relationship Id="rId1796" Type="http://schemas.openxmlformats.org/officeDocument/2006/relationships/customXml" Target="../ink/ink908.xml"/><Relationship Id="rId1004" Type="http://schemas.openxmlformats.org/officeDocument/2006/relationships/customXml" Target="../ink/ink116.xml"/><Relationship Id="rId1211" Type="http://schemas.openxmlformats.org/officeDocument/2006/relationships/customXml" Target="../ink/ink323.xml"/><Relationship Id="rId1656" Type="http://schemas.openxmlformats.org/officeDocument/2006/relationships/customXml" Target="../ink/ink768.xml"/><Relationship Id="rId1863" Type="http://schemas.openxmlformats.org/officeDocument/2006/relationships/customXml" Target="../ink/ink975.xml"/><Relationship Id="rId1088" Type="http://schemas.openxmlformats.org/officeDocument/2006/relationships/customXml" Target="../ink/ink200.xml"/><Relationship Id="rId1295" Type="http://schemas.openxmlformats.org/officeDocument/2006/relationships/customXml" Target="../ink/ink407.xml"/><Relationship Id="rId1309" Type="http://schemas.openxmlformats.org/officeDocument/2006/relationships/customXml" Target="../ink/ink421.xml"/><Relationship Id="rId1516" Type="http://schemas.openxmlformats.org/officeDocument/2006/relationships/customXml" Target="../ink/ink628.xml"/><Relationship Id="rId1723" Type="http://schemas.openxmlformats.org/officeDocument/2006/relationships/customXml" Target="../ink/ink835.xml"/><Relationship Id="rId1930" Type="http://schemas.openxmlformats.org/officeDocument/2006/relationships/customXml" Target="../ink/ink1042.xml"/><Relationship Id="rId1155" Type="http://schemas.openxmlformats.org/officeDocument/2006/relationships/customXml" Target="../ink/ink267.xml"/><Relationship Id="rId1362" Type="http://schemas.openxmlformats.org/officeDocument/2006/relationships/customXml" Target="../ink/ink474.xml"/><Relationship Id="rId1015" Type="http://schemas.openxmlformats.org/officeDocument/2006/relationships/customXml" Target="../ink/ink127.xml"/><Relationship Id="rId1222" Type="http://schemas.openxmlformats.org/officeDocument/2006/relationships/customXml" Target="../ink/ink334.xml"/><Relationship Id="rId1667" Type="http://schemas.openxmlformats.org/officeDocument/2006/relationships/customXml" Target="../ink/ink779.xml"/><Relationship Id="rId1874" Type="http://schemas.openxmlformats.org/officeDocument/2006/relationships/customXml" Target="../ink/ink986.xml"/><Relationship Id="rId1099" Type="http://schemas.openxmlformats.org/officeDocument/2006/relationships/customXml" Target="../ink/ink211.xml"/><Relationship Id="rId1527" Type="http://schemas.openxmlformats.org/officeDocument/2006/relationships/customXml" Target="../ink/ink639.xml"/><Relationship Id="rId1734" Type="http://schemas.openxmlformats.org/officeDocument/2006/relationships/customXml" Target="../ink/ink846.xml"/><Relationship Id="rId1941" Type="http://schemas.openxmlformats.org/officeDocument/2006/relationships/customXml" Target="../ink/ink1053.xml"/><Relationship Id="rId1166" Type="http://schemas.openxmlformats.org/officeDocument/2006/relationships/customXml" Target="../ink/ink278.xml"/><Relationship Id="rId1373" Type="http://schemas.openxmlformats.org/officeDocument/2006/relationships/customXml" Target="../ink/ink485.xml"/><Relationship Id="rId950" Type="http://schemas.openxmlformats.org/officeDocument/2006/relationships/customXml" Target="../ink/ink62.xml"/><Relationship Id="rId1026" Type="http://schemas.openxmlformats.org/officeDocument/2006/relationships/customXml" Target="../ink/ink138.xml"/><Relationship Id="rId1580" Type="http://schemas.openxmlformats.org/officeDocument/2006/relationships/customXml" Target="../ink/ink692.xml"/><Relationship Id="rId1678" Type="http://schemas.openxmlformats.org/officeDocument/2006/relationships/customXml" Target="../ink/ink790.xml"/><Relationship Id="rId1801" Type="http://schemas.openxmlformats.org/officeDocument/2006/relationships/customXml" Target="../ink/ink913.xml"/><Relationship Id="rId1885" Type="http://schemas.openxmlformats.org/officeDocument/2006/relationships/customXml" Target="../ink/ink997.xml"/><Relationship Id="rId908" Type="http://schemas.openxmlformats.org/officeDocument/2006/relationships/customXml" Target="../ink/ink28.xml"/><Relationship Id="rId1233" Type="http://schemas.openxmlformats.org/officeDocument/2006/relationships/customXml" Target="../ink/ink345.xml"/><Relationship Id="rId1440" Type="http://schemas.openxmlformats.org/officeDocument/2006/relationships/customXml" Target="../ink/ink552.xml"/><Relationship Id="rId1538" Type="http://schemas.openxmlformats.org/officeDocument/2006/relationships/customXml" Target="../ink/ink650.xml"/><Relationship Id="rId894" Type="http://schemas.openxmlformats.org/officeDocument/2006/relationships/customXml" Target="../ink/ink14.xml"/><Relationship Id="rId1177" Type="http://schemas.openxmlformats.org/officeDocument/2006/relationships/customXml" Target="../ink/ink289.xml"/><Relationship Id="rId1300" Type="http://schemas.openxmlformats.org/officeDocument/2006/relationships/customXml" Target="../ink/ink412.xml"/><Relationship Id="rId1745" Type="http://schemas.openxmlformats.org/officeDocument/2006/relationships/customXml" Target="../ink/ink857.xml"/><Relationship Id="rId1952" Type="http://schemas.openxmlformats.org/officeDocument/2006/relationships/customXml" Target="../ink/ink1062.xml"/><Relationship Id="rId961" Type="http://schemas.openxmlformats.org/officeDocument/2006/relationships/customXml" Target="../ink/ink73.xml"/><Relationship Id="rId1384" Type="http://schemas.openxmlformats.org/officeDocument/2006/relationships/customXml" Target="../ink/ink496.xml"/><Relationship Id="rId1591" Type="http://schemas.openxmlformats.org/officeDocument/2006/relationships/customXml" Target="../ink/ink703.xml"/><Relationship Id="rId1605" Type="http://schemas.openxmlformats.org/officeDocument/2006/relationships/customXml" Target="../ink/ink717.xml"/><Relationship Id="rId1689" Type="http://schemas.openxmlformats.org/officeDocument/2006/relationships/customXml" Target="../ink/ink801.xml"/><Relationship Id="rId1812" Type="http://schemas.openxmlformats.org/officeDocument/2006/relationships/customXml" Target="../ink/ink924.xml"/><Relationship Id="rId1037" Type="http://schemas.openxmlformats.org/officeDocument/2006/relationships/customXml" Target="../ink/ink149.xml"/><Relationship Id="rId1244" Type="http://schemas.openxmlformats.org/officeDocument/2006/relationships/customXml" Target="../ink/ink356.xml"/><Relationship Id="rId1451" Type="http://schemas.openxmlformats.org/officeDocument/2006/relationships/customXml" Target="../ink/ink563.xml"/><Relationship Id="rId1896" Type="http://schemas.openxmlformats.org/officeDocument/2006/relationships/customXml" Target="../ink/ink1008.xml"/><Relationship Id="rId919" Type="http://schemas.openxmlformats.org/officeDocument/2006/relationships/customXml" Target="../ink/ink39.xml"/><Relationship Id="rId1090" Type="http://schemas.openxmlformats.org/officeDocument/2006/relationships/customXml" Target="../ink/ink202.xml"/><Relationship Id="rId1104" Type="http://schemas.openxmlformats.org/officeDocument/2006/relationships/customXml" Target="../ink/ink216.xml"/><Relationship Id="rId1311" Type="http://schemas.openxmlformats.org/officeDocument/2006/relationships/customXml" Target="../ink/ink423.xml"/><Relationship Id="rId1549" Type="http://schemas.openxmlformats.org/officeDocument/2006/relationships/customXml" Target="../ink/ink661.xml"/><Relationship Id="rId1756" Type="http://schemas.openxmlformats.org/officeDocument/2006/relationships/customXml" Target="../ink/ink868.xml"/><Relationship Id="rId1963" Type="http://schemas.openxmlformats.org/officeDocument/2006/relationships/customXml" Target="../ink/ink1073.xml"/><Relationship Id="rId972" Type="http://schemas.openxmlformats.org/officeDocument/2006/relationships/customXml" Target="../ink/ink84.xml"/><Relationship Id="rId1188" Type="http://schemas.openxmlformats.org/officeDocument/2006/relationships/customXml" Target="../ink/ink300.xml"/><Relationship Id="rId1395" Type="http://schemas.openxmlformats.org/officeDocument/2006/relationships/customXml" Target="../ink/ink507.xml"/><Relationship Id="rId1409" Type="http://schemas.openxmlformats.org/officeDocument/2006/relationships/customXml" Target="../ink/ink521.xml"/><Relationship Id="rId1616" Type="http://schemas.openxmlformats.org/officeDocument/2006/relationships/customXml" Target="../ink/ink728.xml"/><Relationship Id="rId1823" Type="http://schemas.openxmlformats.org/officeDocument/2006/relationships/customXml" Target="../ink/ink935.xml"/><Relationship Id="rId1048" Type="http://schemas.openxmlformats.org/officeDocument/2006/relationships/customXml" Target="../ink/ink160.xml"/><Relationship Id="rId1255" Type="http://schemas.openxmlformats.org/officeDocument/2006/relationships/customXml" Target="../ink/ink367.xml"/><Relationship Id="rId1462" Type="http://schemas.openxmlformats.org/officeDocument/2006/relationships/customXml" Target="../ink/ink574.xml"/><Relationship Id="rId1115" Type="http://schemas.openxmlformats.org/officeDocument/2006/relationships/customXml" Target="../ink/ink227.xml"/><Relationship Id="rId1322" Type="http://schemas.openxmlformats.org/officeDocument/2006/relationships/customXml" Target="../ink/ink434.xml"/><Relationship Id="rId1767" Type="http://schemas.openxmlformats.org/officeDocument/2006/relationships/customXml" Target="../ink/ink879.xml"/><Relationship Id="rId1974" Type="http://schemas.openxmlformats.org/officeDocument/2006/relationships/customXml" Target="../ink/ink1084.xml"/><Relationship Id="rId983" Type="http://schemas.openxmlformats.org/officeDocument/2006/relationships/customXml" Target="../ink/ink95.xml"/><Relationship Id="rId1199" Type="http://schemas.openxmlformats.org/officeDocument/2006/relationships/customXml" Target="../ink/ink311.xml"/><Relationship Id="rId1627" Type="http://schemas.openxmlformats.org/officeDocument/2006/relationships/customXml" Target="../ink/ink739.xml"/><Relationship Id="rId1834" Type="http://schemas.openxmlformats.org/officeDocument/2006/relationships/customXml" Target="../ink/ink946.xml"/><Relationship Id="rId1059" Type="http://schemas.openxmlformats.org/officeDocument/2006/relationships/customXml" Target="../ink/ink171.xml"/><Relationship Id="rId1266" Type="http://schemas.openxmlformats.org/officeDocument/2006/relationships/customXml" Target="../ink/ink378.xml"/><Relationship Id="rId1473" Type="http://schemas.openxmlformats.org/officeDocument/2006/relationships/customXml" Target="../ink/ink585.xml"/><Relationship Id="rId1126" Type="http://schemas.openxmlformats.org/officeDocument/2006/relationships/customXml" Target="../ink/ink238.xml"/><Relationship Id="rId1680" Type="http://schemas.openxmlformats.org/officeDocument/2006/relationships/customXml" Target="../ink/ink792.xml"/><Relationship Id="rId1778" Type="http://schemas.openxmlformats.org/officeDocument/2006/relationships/customXml" Target="../ink/ink890.xml"/><Relationship Id="rId1901" Type="http://schemas.openxmlformats.org/officeDocument/2006/relationships/customXml" Target="../ink/ink1013.xml"/><Relationship Id="rId910" Type="http://schemas.openxmlformats.org/officeDocument/2006/relationships/customXml" Target="../ink/ink30.xml"/><Relationship Id="rId1333" Type="http://schemas.openxmlformats.org/officeDocument/2006/relationships/customXml" Target="../ink/ink445.xml"/><Relationship Id="rId1540" Type="http://schemas.openxmlformats.org/officeDocument/2006/relationships/customXml" Target="../ink/ink652.xml"/><Relationship Id="rId1638" Type="http://schemas.openxmlformats.org/officeDocument/2006/relationships/customXml" Target="../ink/ink750.xml"/><Relationship Id="rId994" Type="http://schemas.openxmlformats.org/officeDocument/2006/relationships/customXml" Target="../ink/ink106.xml"/><Relationship Id="rId1400" Type="http://schemas.openxmlformats.org/officeDocument/2006/relationships/customXml" Target="../ink/ink512.xml"/><Relationship Id="rId1845" Type="http://schemas.openxmlformats.org/officeDocument/2006/relationships/customXml" Target="../ink/ink957.xml"/><Relationship Id="rId1277" Type="http://schemas.openxmlformats.org/officeDocument/2006/relationships/customXml" Target="../ink/ink389.xml"/><Relationship Id="rId1484" Type="http://schemas.openxmlformats.org/officeDocument/2006/relationships/customXml" Target="../ink/ink596.xml"/><Relationship Id="rId1691" Type="http://schemas.openxmlformats.org/officeDocument/2006/relationships/customXml" Target="../ink/ink803.xml"/><Relationship Id="rId1705" Type="http://schemas.openxmlformats.org/officeDocument/2006/relationships/customXml" Target="../ink/ink817.xml"/><Relationship Id="rId1912" Type="http://schemas.openxmlformats.org/officeDocument/2006/relationships/customXml" Target="../ink/ink1024.xml"/><Relationship Id="rId921" Type="http://schemas.openxmlformats.org/officeDocument/2006/relationships/customXml" Target="../ink/ink41.xml"/><Relationship Id="rId1137" Type="http://schemas.openxmlformats.org/officeDocument/2006/relationships/customXml" Target="../ink/ink249.xml"/><Relationship Id="rId1344" Type="http://schemas.openxmlformats.org/officeDocument/2006/relationships/customXml" Target="../ink/ink456.xml"/><Relationship Id="rId1551" Type="http://schemas.openxmlformats.org/officeDocument/2006/relationships/customXml" Target="../ink/ink663.xml"/><Relationship Id="rId1789" Type="http://schemas.openxmlformats.org/officeDocument/2006/relationships/customXml" Target="../ink/ink901.xml"/><Relationship Id="rId1190" Type="http://schemas.openxmlformats.org/officeDocument/2006/relationships/customXml" Target="../ink/ink302.xml"/><Relationship Id="rId1204" Type="http://schemas.openxmlformats.org/officeDocument/2006/relationships/customXml" Target="../ink/ink316.xml"/><Relationship Id="rId1411" Type="http://schemas.openxmlformats.org/officeDocument/2006/relationships/customXml" Target="../ink/ink523.xml"/><Relationship Id="rId1649" Type="http://schemas.openxmlformats.org/officeDocument/2006/relationships/customXml" Target="../ink/ink761.xml"/><Relationship Id="rId1856" Type="http://schemas.openxmlformats.org/officeDocument/2006/relationships/customXml" Target="../ink/ink968.xml"/><Relationship Id="rId1050" Type="http://schemas.openxmlformats.org/officeDocument/2006/relationships/customXml" Target="../ink/ink162.xml"/><Relationship Id="rId1288" Type="http://schemas.openxmlformats.org/officeDocument/2006/relationships/customXml" Target="../ink/ink400.xml"/><Relationship Id="rId1495" Type="http://schemas.openxmlformats.org/officeDocument/2006/relationships/customXml" Target="../ink/ink607.xml"/><Relationship Id="rId1509" Type="http://schemas.openxmlformats.org/officeDocument/2006/relationships/customXml" Target="../ink/ink621.xml"/><Relationship Id="rId1716" Type="http://schemas.openxmlformats.org/officeDocument/2006/relationships/customXml" Target="../ink/ink828.xml"/><Relationship Id="rId1923" Type="http://schemas.openxmlformats.org/officeDocument/2006/relationships/customXml" Target="../ink/ink1035.xml"/><Relationship Id="rId932" Type="http://schemas.openxmlformats.org/officeDocument/2006/relationships/customXml" Target="../ink/ink45.xml"/><Relationship Id="rId1148" Type="http://schemas.openxmlformats.org/officeDocument/2006/relationships/customXml" Target="../ink/ink260.xml"/><Relationship Id="rId1355" Type="http://schemas.openxmlformats.org/officeDocument/2006/relationships/customXml" Target="../ink/ink467.xml"/><Relationship Id="rId1562" Type="http://schemas.openxmlformats.org/officeDocument/2006/relationships/customXml" Target="../ink/ink674.xml"/><Relationship Id="rId1008" Type="http://schemas.openxmlformats.org/officeDocument/2006/relationships/customXml" Target="../ink/ink120.xml"/><Relationship Id="rId1215" Type="http://schemas.openxmlformats.org/officeDocument/2006/relationships/customXml" Target="../ink/ink327.xml"/><Relationship Id="rId1422" Type="http://schemas.openxmlformats.org/officeDocument/2006/relationships/customXml" Target="../ink/ink534.xml"/><Relationship Id="rId1867" Type="http://schemas.openxmlformats.org/officeDocument/2006/relationships/customXml" Target="../ink/ink979.xml"/><Relationship Id="rId1299" Type="http://schemas.openxmlformats.org/officeDocument/2006/relationships/customXml" Target="../ink/ink411.xml"/><Relationship Id="rId1727" Type="http://schemas.openxmlformats.org/officeDocument/2006/relationships/customXml" Target="../ink/ink839.xml"/><Relationship Id="rId1934" Type="http://schemas.openxmlformats.org/officeDocument/2006/relationships/customXml" Target="../ink/ink1046.xml"/><Relationship Id="rId1061" Type="http://schemas.openxmlformats.org/officeDocument/2006/relationships/customXml" Target="../ink/ink173.xml"/><Relationship Id="rId1159" Type="http://schemas.openxmlformats.org/officeDocument/2006/relationships/customXml" Target="../ink/ink271.xml"/><Relationship Id="rId1366" Type="http://schemas.openxmlformats.org/officeDocument/2006/relationships/customXml" Target="../ink/ink478.xml"/><Relationship Id="rId943" Type="http://schemas.openxmlformats.org/officeDocument/2006/relationships/customXml" Target="../ink/ink55.xml"/><Relationship Id="rId1019" Type="http://schemas.openxmlformats.org/officeDocument/2006/relationships/customXml" Target="../ink/ink131.xml"/><Relationship Id="rId1573" Type="http://schemas.openxmlformats.org/officeDocument/2006/relationships/customXml" Target="../ink/ink685.xml"/><Relationship Id="rId1780" Type="http://schemas.openxmlformats.org/officeDocument/2006/relationships/customXml" Target="../ink/ink892.xml"/><Relationship Id="rId1878" Type="http://schemas.openxmlformats.org/officeDocument/2006/relationships/customXml" Target="../ink/ink990.xml"/><Relationship Id="rId1226" Type="http://schemas.openxmlformats.org/officeDocument/2006/relationships/customXml" Target="../ink/ink338.xml"/><Relationship Id="rId1433" Type="http://schemas.openxmlformats.org/officeDocument/2006/relationships/customXml" Target="../ink/ink545.xml"/><Relationship Id="rId1640" Type="http://schemas.openxmlformats.org/officeDocument/2006/relationships/customXml" Target="../ink/ink752.xml"/><Relationship Id="rId1738" Type="http://schemas.openxmlformats.org/officeDocument/2006/relationships/customXml" Target="../ink/ink850.xml"/><Relationship Id="rId3" Type="http://schemas.openxmlformats.org/officeDocument/2006/relationships/image" Target="../media/image2.png"/><Relationship Id="rId1072" Type="http://schemas.openxmlformats.org/officeDocument/2006/relationships/customXml" Target="../ink/ink184.xml"/><Relationship Id="rId1500" Type="http://schemas.openxmlformats.org/officeDocument/2006/relationships/customXml" Target="../ink/ink612.xml"/><Relationship Id="rId1945" Type="http://schemas.openxmlformats.org/officeDocument/2006/relationships/customXml" Target="../ink/ink1057.xml"/><Relationship Id="rId954" Type="http://schemas.openxmlformats.org/officeDocument/2006/relationships/customXml" Target="../ink/ink66.xml"/><Relationship Id="rId1377" Type="http://schemas.openxmlformats.org/officeDocument/2006/relationships/customXml" Target="../ink/ink489.xml"/><Relationship Id="rId1584" Type="http://schemas.openxmlformats.org/officeDocument/2006/relationships/customXml" Target="../ink/ink696.xml"/><Relationship Id="rId1791" Type="http://schemas.openxmlformats.org/officeDocument/2006/relationships/customXml" Target="../ink/ink903.xml"/><Relationship Id="rId1805" Type="http://schemas.openxmlformats.org/officeDocument/2006/relationships/customXml" Target="../ink/ink917.xml"/><Relationship Id="rId1237" Type="http://schemas.openxmlformats.org/officeDocument/2006/relationships/customXml" Target="../ink/ink349.xml"/><Relationship Id="rId1444" Type="http://schemas.openxmlformats.org/officeDocument/2006/relationships/customXml" Target="../ink/ink556.xml"/><Relationship Id="rId1651" Type="http://schemas.openxmlformats.org/officeDocument/2006/relationships/customXml" Target="../ink/ink763.xml"/><Relationship Id="rId1889" Type="http://schemas.openxmlformats.org/officeDocument/2006/relationships/customXml" Target="../ink/ink1001.xml"/><Relationship Id="rId898" Type="http://schemas.openxmlformats.org/officeDocument/2006/relationships/customXml" Target="../ink/ink18.xml"/><Relationship Id="rId1083" Type="http://schemas.openxmlformats.org/officeDocument/2006/relationships/customXml" Target="../ink/ink195.xml"/><Relationship Id="rId1290" Type="http://schemas.openxmlformats.org/officeDocument/2006/relationships/customXml" Target="../ink/ink402.xml"/><Relationship Id="rId1304" Type="http://schemas.openxmlformats.org/officeDocument/2006/relationships/customXml" Target="../ink/ink416.xml"/><Relationship Id="rId1511" Type="http://schemas.openxmlformats.org/officeDocument/2006/relationships/customXml" Target="../ink/ink623.xml"/><Relationship Id="rId1749" Type="http://schemas.openxmlformats.org/officeDocument/2006/relationships/customXml" Target="../ink/ink861.xml"/><Relationship Id="rId1956" Type="http://schemas.openxmlformats.org/officeDocument/2006/relationships/customXml" Target="../ink/ink1066.xml"/><Relationship Id="rId965" Type="http://schemas.openxmlformats.org/officeDocument/2006/relationships/customXml" Target="../ink/ink77.xml"/><Relationship Id="rId1150" Type="http://schemas.openxmlformats.org/officeDocument/2006/relationships/customXml" Target="../ink/ink262.xml"/><Relationship Id="rId1388" Type="http://schemas.openxmlformats.org/officeDocument/2006/relationships/customXml" Target="../ink/ink500.xml"/><Relationship Id="rId1595" Type="http://schemas.openxmlformats.org/officeDocument/2006/relationships/customXml" Target="../ink/ink707.xml"/><Relationship Id="rId1609" Type="http://schemas.openxmlformats.org/officeDocument/2006/relationships/customXml" Target="../ink/ink721.xml"/><Relationship Id="rId1816" Type="http://schemas.openxmlformats.org/officeDocument/2006/relationships/customXml" Target="../ink/ink928.xml"/><Relationship Id="rId10" Type="http://schemas.openxmlformats.org/officeDocument/2006/relationships/customXml" Target="../ink/ink7.xml"/><Relationship Id="rId1248" Type="http://schemas.openxmlformats.org/officeDocument/2006/relationships/customXml" Target="../ink/ink360.xml"/><Relationship Id="rId1455" Type="http://schemas.openxmlformats.org/officeDocument/2006/relationships/customXml" Target="../ink/ink567.xml"/><Relationship Id="rId1662" Type="http://schemas.openxmlformats.org/officeDocument/2006/relationships/customXml" Target="../ink/ink774.xml"/><Relationship Id="rId1010" Type="http://schemas.openxmlformats.org/officeDocument/2006/relationships/customXml" Target="../ink/ink122.xml"/><Relationship Id="rId1094" Type="http://schemas.openxmlformats.org/officeDocument/2006/relationships/customXml" Target="../ink/ink206.xml"/><Relationship Id="rId1108" Type="http://schemas.openxmlformats.org/officeDocument/2006/relationships/customXml" Target="../ink/ink220.xml"/><Relationship Id="rId1315" Type="http://schemas.openxmlformats.org/officeDocument/2006/relationships/customXml" Target="../ink/ink427.xml"/><Relationship Id="rId1967" Type="http://schemas.openxmlformats.org/officeDocument/2006/relationships/customXml" Target="../ink/ink1077.xml"/><Relationship Id="rId976" Type="http://schemas.openxmlformats.org/officeDocument/2006/relationships/customXml" Target="../ink/ink88.xml"/><Relationship Id="rId1399" Type="http://schemas.openxmlformats.org/officeDocument/2006/relationships/customXml" Target="../ink/ink511.xml"/><Relationship Id="rId1161" Type="http://schemas.openxmlformats.org/officeDocument/2006/relationships/customXml" Target="../ink/ink273.xml"/><Relationship Id="rId1259" Type="http://schemas.openxmlformats.org/officeDocument/2006/relationships/customXml" Target="../ink/ink371.xml"/><Relationship Id="rId1466" Type="http://schemas.openxmlformats.org/officeDocument/2006/relationships/customXml" Target="../ink/ink578.xml"/><Relationship Id="rId1021" Type="http://schemas.openxmlformats.org/officeDocument/2006/relationships/customXml" Target="../ink/ink133.xml"/><Relationship Id="rId1119" Type="http://schemas.openxmlformats.org/officeDocument/2006/relationships/customXml" Target="../ink/ink231.xml"/><Relationship Id="rId1673" Type="http://schemas.openxmlformats.org/officeDocument/2006/relationships/customXml" Target="../ink/ink785.xml"/><Relationship Id="rId1880" Type="http://schemas.openxmlformats.org/officeDocument/2006/relationships/customXml" Target="../ink/ink992.xml"/><Relationship Id="rId903" Type="http://schemas.openxmlformats.org/officeDocument/2006/relationships/customXml" Target="../ink/ink23.xml"/><Relationship Id="rId1326" Type="http://schemas.openxmlformats.org/officeDocument/2006/relationships/customXml" Target="../ink/ink438.xml"/><Relationship Id="rId1533" Type="http://schemas.openxmlformats.org/officeDocument/2006/relationships/customXml" Target="../ink/ink645.xml"/><Relationship Id="rId1740" Type="http://schemas.openxmlformats.org/officeDocument/2006/relationships/customXml" Target="../ink/ink852.xml"/><Relationship Id="rId1600" Type="http://schemas.openxmlformats.org/officeDocument/2006/relationships/customXml" Target="../ink/ink712.xml"/><Relationship Id="rId1838" Type="http://schemas.openxmlformats.org/officeDocument/2006/relationships/customXml" Target="../ink/ink950.xml"/><Relationship Id="rId1905" Type="http://schemas.openxmlformats.org/officeDocument/2006/relationships/customXml" Target="../ink/ink1017.xml"/><Relationship Id="rId998" Type="http://schemas.openxmlformats.org/officeDocument/2006/relationships/customXml" Target="../ink/ink110.xml"/><Relationship Id="rId1183" Type="http://schemas.openxmlformats.org/officeDocument/2006/relationships/customXml" Target="../ink/ink295.xml"/><Relationship Id="rId1390" Type="http://schemas.openxmlformats.org/officeDocument/2006/relationships/customXml" Target="../ink/ink502.xml"/><Relationship Id="rId1043" Type="http://schemas.openxmlformats.org/officeDocument/2006/relationships/customXml" Target="../ink/ink155.xml"/><Relationship Id="rId1488" Type="http://schemas.openxmlformats.org/officeDocument/2006/relationships/customXml" Target="../ink/ink600.xml"/><Relationship Id="rId1695" Type="http://schemas.openxmlformats.org/officeDocument/2006/relationships/customXml" Target="../ink/ink807.xml"/><Relationship Id="rId1250" Type="http://schemas.openxmlformats.org/officeDocument/2006/relationships/customXml" Target="../ink/ink362.xml"/><Relationship Id="rId1348" Type="http://schemas.openxmlformats.org/officeDocument/2006/relationships/customXml" Target="../ink/ink460.xml"/><Relationship Id="rId1555" Type="http://schemas.openxmlformats.org/officeDocument/2006/relationships/customXml" Target="../ink/ink667.xml"/><Relationship Id="rId1762" Type="http://schemas.openxmlformats.org/officeDocument/2006/relationships/customXml" Target="../ink/ink874.xml"/><Relationship Id="rId1110" Type="http://schemas.openxmlformats.org/officeDocument/2006/relationships/customXml" Target="../ink/ink222.xml"/><Relationship Id="rId1208" Type="http://schemas.openxmlformats.org/officeDocument/2006/relationships/customXml" Target="../ink/ink320.xml"/><Relationship Id="rId1415" Type="http://schemas.openxmlformats.org/officeDocument/2006/relationships/customXml" Target="../ink/ink527.xml"/><Relationship Id="rId1622" Type="http://schemas.openxmlformats.org/officeDocument/2006/relationships/customXml" Target="../ink/ink734.xml"/><Relationship Id="rId1927" Type="http://schemas.openxmlformats.org/officeDocument/2006/relationships/customXml" Target="../ink/ink1039.xml"/><Relationship Id="rId1065" Type="http://schemas.openxmlformats.org/officeDocument/2006/relationships/customXml" Target="../ink/ink177.xml"/><Relationship Id="rId1272" Type="http://schemas.openxmlformats.org/officeDocument/2006/relationships/customXml" Target="../ink/ink384.xml"/><Relationship Id="rId947" Type="http://schemas.openxmlformats.org/officeDocument/2006/relationships/customXml" Target="../ink/ink59.xml"/><Relationship Id="rId1132" Type="http://schemas.openxmlformats.org/officeDocument/2006/relationships/customXml" Target="../ink/ink244.xml"/><Relationship Id="rId1577" Type="http://schemas.openxmlformats.org/officeDocument/2006/relationships/customXml" Target="../ink/ink689.xml"/><Relationship Id="rId1784" Type="http://schemas.openxmlformats.org/officeDocument/2006/relationships/customXml" Target="../ink/ink896.xml"/><Relationship Id="rId1437" Type="http://schemas.openxmlformats.org/officeDocument/2006/relationships/customXml" Target="../ink/ink549.xml"/><Relationship Id="rId1644" Type="http://schemas.openxmlformats.org/officeDocument/2006/relationships/customXml" Target="../ink/ink756.xml"/><Relationship Id="rId1851" Type="http://schemas.openxmlformats.org/officeDocument/2006/relationships/customXml" Target="../ink/ink9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516191</xdr:colOff>
      <xdr:row>17</xdr:row>
      <xdr:rowOff>442920</xdr:rowOff>
    </xdr:from>
    <xdr:to>
      <xdr:col>15</xdr:col>
      <xdr:colOff>517631</xdr:colOff>
      <xdr:row>17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480480</xdr:colOff>
      <xdr:row>20</xdr:row>
      <xdr:rowOff>454306</xdr:rowOff>
    </xdr:from>
    <xdr:to>
      <xdr:col>14</xdr:col>
      <xdr:colOff>483181</xdr:colOff>
      <xdr:row>20</xdr:row>
      <xdr:rowOff>455746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14:cNvPr>
            <xdr14:cNvContentPartPr/>
          </xdr14:nvContentPartPr>
          <xdr14:nvPr macro=""/>
          <xdr14:xfrm>
            <a:off x="2086056" y="6706856"/>
            <a:ext cx="2701" cy="1440"/>
          </xdr14:xfrm>
        </xdr:contentPart>
      </mc:Choice>
      <mc:Fallback xmlns="">
        <xdr:pic>
          <xdr:nvPicPr>
            <xdr:cNvPr id="50" name="Ink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084705" y="6705056"/>
              <a:ext cx="5064" cy="61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480480</xdr:colOff>
      <xdr:row>21</xdr:row>
      <xdr:rowOff>454306</xdr:rowOff>
    </xdr:from>
    <xdr:to>
      <xdr:col>14</xdr:col>
      <xdr:colOff>483181</xdr:colOff>
      <xdr:row>21</xdr:row>
      <xdr:rowOff>455746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0000000-0008-0000-0000-000042000000}"/>
                </a:ext>
              </a:extLst>
            </xdr14:cNvPr>
            <xdr14:cNvContentPartPr/>
          </xdr14:nvContentPartPr>
          <xdr14:nvPr macro=""/>
          <xdr14:xfrm>
            <a:off x="2086056" y="7277412"/>
            <a:ext cx="2701" cy="1440"/>
          </xdr14:xfrm>
        </xdr:contentPart>
      </mc:Choice>
      <mc:Fallback xmlns="">
        <xdr:pic>
          <xdr:nvPicPr>
            <xdr:cNvPr id="66" name="Ink 65">
              <a:extLst>
                <a:ext uri="{FF2B5EF4-FFF2-40B4-BE49-F238E27FC236}">
                  <a16:creationId xmlns:a16="http://schemas.microsoft.com/office/drawing/2014/main" id="{00000000-0008-0000-0000-000042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084705" y="7275612"/>
              <a:ext cx="5064" cy="61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447307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14:cNvPr>
            <xdr14:cNvContentPartPr/>
          </xdr14:nvContentPartPr>
          <xdr14:nvPr macro=""/>
          <xdr14:xfrm>
            <a:off x="3286552" y="8412537"/>
            <a:ext cx="3240" cy="4387"/>
          </xdr14:xfrm>
        </xdr:contentPart>
      </mc:Choice>
      <mc:Fallback xmlns="">
        <xdr:pic>
          <xdr:nvPicPr>
            <xdr:cNvPr id="132" name="Ink 131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3672" y="8403763"/>
              <a:ext cx="8280" cy="2193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447307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14:cNvPr>
            <xdr14:cNvContentPartPr/>
          </xdr14:nvContentPartPr>
          <xdr14:nvPr macro=""/>
          <xdr14:xfrm>
            <a:off x="3286552" y="8412537"/>
            <a:ext cx="3240" cy="4387"/>
          </xdr14:xfrm>
        </xdr:contentPart>
      </mc:Choice>
      <mc:Fallback xmlns="">
        <xdr:pic>
          <xdr:nvPicPr>
            <xdr:cNvPr id="178" name="Ink 177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3672" y="8403763"/>
              <a:ext cx="8280" cy="2193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33071</xdr:colOff>
      <xdr:row>27</xdr:row>
      <xdr:rowOff>442920</xdr:rowOff>
    </xdr:from>
    <xdr:to>
      <xdr:col>15</xdr:col>
      <xdr:colOff>517631</xdr:colOff>
      <xdr:row>28</xdr:row>
      <xdr:rowOff>456106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00000000-0008-0000-0000-00007C030000}"/>
                </a:ext>
              </a:extLst>
            </xdr14:cNvPr>
            <xdr14:cNvContentPartPr/>
          </xdr14:nvContentPartPr>
          <xdr14:nvPr macro=""/>
          <xdr14:xfrm>
            <a:off x="2805840" y="5041800"/>
            <a:ext cx="484560" cy="626760"/>
          </xdr14:xfrm>
        </xdr:contentPart>
      </mc:Choice>
      <mc:Fallback xmlns="">
        <xdr:pic>
          <xdr:nvPicPr>
            <xdr:cNvPr id="892" name="Ink 891"/>
            <xdr:cNvPicPr/>
          </xdr:nvPicPr>
          <xdr:blipFill>
            <a:blip xmlns:r="http://schemas.openxmlformats.org/officeDocument/2006/relationships" r:embed="rId888"/>
            <a:stretch>
              <a:fillRect/>
            </a:stretch>
          </xdr:blipFill>
          <xdr:spPr>
            <a:xfrm>
              <a:off x="2802240" y="5027596"/>
              <a:ext cx="490320" cy="6569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20</xdr:row>
      <xdr:rowOff>442920</xdr:rowOff>
    </xdr:from>
    <xdr:to>
      <xdr:col>15</xdr:col>
      <xdr:colOff>517631</xdr:colOff>
      <xdr:row>20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330702</xdr:colOff>
      <xdr:row>5</xdr:row>
      <xdr:rowOff>324799</xdr:rowOff>
    </xdr:from>
    <xdr:to>
      <xdr:col>13</xdr:col>
      <xdr:colOff>341873</xdr:colOff>
      <xdr:row>5</xdr:row>
      <xdr:rowOff>336064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6C60D37-E905-46B4-B367-743D2B237C5C}"/>
                </a:ext>
              </a:extLst>
            </xdr14:cNvPr>
            <xdr14:cNvContentPartPr/>
          </xdr14:nvContentPartPr>
          <xdr14:nvPr macro=""/>
          <xdr14:xfrm>
            <a:off x="7087849" y="2459520"/>
            <a:ext cx="11171" cy="11265"/>
          </xdr14:xfrm>
        </xdr:contentPart>
      </mc:Choice>
      <mc:Fallback xmlns="">
        <xdr:pic>
          <xdr:nvPicPr>
            <xdr:cNvPr id="16" name="Ink 15">
              <a:extLst>
                <a:ext uri="{FF2B5EF4-FFF2-40B4-BE49-F238E27FC236}">
                  <a16:creationId xmlns:a16="http://schemas.microsoft.com/office/drawing/2014/main" id="{56C60D37-E905-46B4-B367-743D2B237C5C}"/>
                </a:ext>
              </a:extLst>
            </xdr:cNvPr>
            <xdr:cNvPicPr/>
          </xdr:nvPicPr>
          <xdr:blipFill>
            <a:blip xmlns:r="http://schemas.openxmlformats.org/officeDocument/2006/relationships" r:embed="rId922"/>
            <a:stretch>
              <a:fillRect/>
            </a:stretch>
          </xdr:blipFill>
          <xdr:spPr>
            <a:xfrm>
              <a:off x="7085754" y="2457408"/>
              <a:ext cx="15011" cy="15137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386486</xdr:colOff>
      <xdr:row>9</xdr:row>
      <xdr:rowOff>55921</xdr:rowOff>
    </xdr:from>
    <xdr:to>
      <xdr:col>12</xdr:col>
      <xdr:colOff>392246</xdr:colOff>
      <xdr:row>9</xdr:row>
      <xdr:rowOff>61681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9C7D51A-33BC-4667-A948-2E4E4B9973A6}"/>
                </a:ext>
              </a:extLst>
            </xdr14:cNvPr>
            <xdr14:cNvContentPartPr/>
          </xdr14:nvContentPartPr>
          <xdr14:nvPr macro=""/>
          <xdr14:xfrm>
            <a:off x="6622560" y="3367260"/>
            <a:ext cx="5760" cy="5760"/>
          </xdr14:xfrm>
        </xdr:contentPart>
      </mc:Choice>
      <mc:Fallback xmlns="">
        <xdr:pic>
          <xdr:nvPicPr>
            <xdr:cNvPr id="21" name="Ink 20">
              <a:extLst>
                <a:ext uri="{FF2B5EF4-FFF2-40B4-BE49-F238E27FC236}">
                  <a16:creationId xmlns:a16="http://schemas.microsoft.com/office/drawing/2014/main" id="{69C7D51A-33BC-4667-A948-2E4E4B9973A6}"/>
                </a:ext>
              </a:extLst>
            </xdr:cNvPr>
            <xdr:cNvPicPr/>
          </xdr:nvPicPr>
          <xdr:blipFill>
            <a:blip xmlns:r="http://schemas.openxmlformats.org/officeDocument/2006/relationships" r:embed="rId922"/>
            <a:stretch>
              <a:fillRect/>
            </a:stretch>
          </xdr:blipFill>
          <xdr:spPr>
            <a:xfrm>
              <a:off x="6621840" y="3366540"/>
              <a:ext cx="7200" cy="72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22</xdr:col>
      <xdr:colOff>254505</xdr:colOff>
      <xdr:row>0</xdr:row>
      <xdr:rowOff>150840</xdr:rowOff>
    </xdr:from>
    <xdr:to>
      <xdr:col>22</xdr:col>
      <xdr:colOff>264045</xdr:colOff>
      <xdr:row>0</xdr:row>
      <xdr:rowOff>151020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C0E24060-5825-4D59-96DE-1D5E379917D8}"/>
                </a:ext>
              </a:extLst>
            </xdr14:cNvPr>
            <xdr14:cNvContentPartPr/>
          </xdr14:nvContentPartPr>
          <xdr14:nvPr macro=""/>
          <xdr14:xfrm>
            <a:off x="6643800" y="150840"/>
            <a:ext cx="9540" cy="180"/>
          </xdr14:xfrm>
        </xdr:contentPart>
      </mc:Choice>
      <mc:Fallback xmlns="">
        <xdr:pic>
          <xdr:nvPicPr>
            <xdr:cNvPr id="14" name="Ink 13">
              <a:extLst>
                <a:ext uri="{FF2B5EF4-FFF2-40B4-BE49-F238E27FC236}">
                  <a16:creationId xmlns:a16="http://schemas.microsoft.com/office/drawing/2014/main" id="{C0E24060-5825-4D59-96DE-1D5E379917D8}"/>
                </a:ext>
              </a:extLst>
            </xdr:cNvPr>
            <xdr:cNvPicPr/>
          </xdr:nvPicPr>
          <xdr:blipFill>
            <a:blip xmlns:r="http://schemas.openxmlformats.org/officeDocument/2006/relationships" r:embed="rId929"/>
            <a:stretch>
              <a:fillRect/>
            </a:stretch>
          </xdr:blipFill>
          <xdr:spPr>
            <a:xfrm>
              <a:off x="6641327" y="149580"/>
              <a:ext cx="13780" cy="2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16384</xdr:col>
      <xdr:colOff>647394</xdr:colOff>
      <xdr:row>1</xdr:row>
      <xdr:rowOff>362987</xdr:rowOff>
    </xdr:from>
    <xdr:to>
      <xdr:col>16384</xdr:col>
      <xdr:colOff>647491</xdr:colOff>
      <xdr:row>1</xdr:row>
      <xdr:rowOff>367847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86EC4D88-8F35-4366-9344-998590A54DA5}"/>
                </a:ext>
              </a:extLst>
            </xdr14:cNvPr>
            <xdr14:cNvContentPartPr/>
          </xdr14:nvContentPartPr>
          <xdr14:nvPr macro=""/>
          <xdr14:xfrm>
            <a:off x="8432432" y="876960"/>
            <a:ext cx="97" cy="486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86EC4D88-8F35-4366-9344-998590A54DA5}"/>
                </a:ext>
              </a:extLst>
            </xdr:cNvPr>
            <xdr:cNvPicPr/>
          </xdr:nvPicPr>
          <xdr:blipFill>
            <a:blip xmlns:r="http://schemas.openxmlformats.org/officeDocument/2006/relationships" r:embed="rId931"/>
            <a:stretch>
              <a:fillRect/>
            </a:stretch>
          </xdr:blipFill>
          <xdr:spPr>
            <a:xfrm>
              <a:off x="8432092" y="875571"/>
              <a:ext cx="728" cy="867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16384</xdr:col>
      <xdr:colOff>647557</xdr:colOff>
      <xdr:row>0</xdr:row>
      <xdr:rowOff>80100</xdr:rowOff>
    </xdr:from>
    <xdr:to>
      <xdr:col>16384</xdr:col>
      <xdr:colOff>647572</xdr:colOff>
      <xdr:row>0</xdr:row>
      <xdr:rowOff>84960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0B0D72D-B4CD-4583-A480-5DC449827B04}"/>
                </a:ext>
              </a:extLst>
            </xdr14:cNvPr>
            <xdr14:cNvContentPartPr/>
          </xdr14:nvContentPartPr>
          <xdr14:nvPr macro=""/>
          <xdr14:xfrm>
            <a:off x="8432595" y="80100"/>
            <a:ext cx="15" cy="4860"/>
          </xdr14:xfrm>
        </xdr:contentPart>
      </mc:Choice>
      <mc:Fallback xmlns="">
        <xdr:pic>
          <xdr:nvPicPr>
            <xdr:cNvPr id="18" name="Ink 17">
              <a:extLst>
                <a:ext uri="{FF2B5EF4-FFF2-40B4-BE49-F238E27FC236}">
                  <a16:creationId xmlns:a16="http://schemas.microsoft.com/office/drawing/2014/main" id="{E0B0D72D-B4CD-4583-A480-5DC449827B04}"/>
                </a:ext>
              </a:extLst>
            </xdr:cNvPr>
            <xdr:cNvPicPr/>
          </xdr:nvPicPr>
          <xdr:blipFill>
            <a:blip xmlns:r="http://schemas.openxmlformats.org/officeDocument/2006/relationships" r:embed="rId933"/>
            <a:stretch>
              <a:fillRect/>
            </a:stretch>
          </xdr:blipFill>
          <xdr:spPr>
            <a:xfrm>
              <a:off x="8432565" y="78711"/>
              <a:ext cx="75" cy="7637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782F728-0DEE-1140-A594-C3647E227D8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D311738-ED65-7448-ADE8-804F79AAE01E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DB35319-BE07-9E48-AC1F-696219E96DF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10755C40-BCF4-F24C-8A1F-875123F3B13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3A604B6-CB8D-564C-82E4-9080FCE24A31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57232578-D536-F547-856E-976BA6B24FA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05116F4-D634-AC4C-8B2C-F04C405320DE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EAFB43D-7518-BA40-910C-7505B126B26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5BD3946-4AFC-7147-80E2-A44CAC6910C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43CEBE9-0DC6-7748-A031-031180DCB1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244439E-FB0C-764B-A365-550E318821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8F9D47F-79E2-3446-9C18-27D5F06944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3BE8C69-9C38-FB48-9DC9-3CCF0C8F373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329C9C2-F13C-8740-93F9-F4EC2748BC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BB7B63CA-64BC-D54E-87DC-3407498543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55646C3-967E-554B-AE32-273E7056116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4FDE364-34DC-BC42-A7DB-F65ECECFAF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11BBED2D-9A44-C548-B133-B0C2E8BF98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F586F5D-9B6E-8F48-A3C6-3A512188663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E049CFA-320D-2044-B754-BF618DCC2E8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E491D32B-07C8-6642-9766-4BA3922281C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0D07434-9A21-724C-85F1-5CF18DAABC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93C9679-DF8C-D049-AF4D-38B7FAB1F9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8504B3A-7A3B-A44B-BFA9-3BCA12DC42B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08611A6-4BEB-CC4B-9DD3-718D744703A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4F17442-A58D-5F49-8CDC-F9C079C5553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435B53EA-5A73-D14C-8867-D83D2784A4A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EA0C2B7-A459-C344-9045-C435BD2A78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DBA3393-C70A-0441-B999-8D72B85EAD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46E5AF0-D817-C845-BDDE-3612FC80461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37E4AFB-9A2E-E340-8C10-5A6A93C758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8B0C17BC-030B-1842-A8D9-D9D6DEF116C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B2EF38C4-5A6E-1246-8BCB-4204D63549A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D53E5588-F1A3-E441-99EF-D6FCBF0505B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CE25258-CB81-124A-A6CB-0A755282EB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2B10986-B409-8F4F-900E-1790CDDF352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2C34912-65AE-2A40-86BD-22DC970FB4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BF57F8E9-34DF-F046-9A97-7C58C1639DB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A8293C4-7579-A84B-9FBA-182C2B6A370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E6BEBC1-363A-4D4F-A7A6-F0AD50FD704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56D9AD2-13C6-B84B-88A0-D3994C05F46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3A15A39-7844-3743-A88B-CC4070BA00FA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3B2406B3-3738-9740-9FFE-4611114EE3A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B05EFA6F-CAC5-0E4B-A7BF-51D38F9CF0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2F6303B1-0FD5-5443-A11F-7C8F0C477298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0050E2E-0156-F04E-822D-E9BE3F13352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AC572BD-CBB9-EF4F-A2E0-3D3B43E9492A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32F3A2B-C8DD-1649-BB3A-35693A86B5E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960B0FE4-0172-4040-A177-16D6445B894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DBBDF8EC-9029-C74D-A479-05D9F8FD0005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CBF6E0AF-C006-AB40-BED9-B7E82E09E1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3CC9738-B2C8-BB45-8C50-611534E356FF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3690B61E-FFCF-6E48-B895-19F05EAB031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E3FEB35D-67DF-714D-AD8B-5564911C8F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8D50183-46D0-3740-A44B-1641E04E542B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880A1B2-513C-1746-9C00-F4C62FF5C4B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1412A5A-98A3-0442-A61D-1068727D6D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C058567-CD90-A743-8310-08F01E2C47F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2A7ABD80-772D-984F-8921-E37E66615BC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81132B60-E6A3-994E-83F9-FB681A9B85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09CC8CF-8012-9C47-8923-1911A3350D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DF2E4852-C8B2-9F4F-A4B2-77251C48DF7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5A0DD5D4-881D-4E42-83F9-1455412F2F4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679ED5C-AD4D-4F44-9EC7-13C83D9311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7D0F941-EB89-2C41-870B-095A1035AF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E0A445E-52F0-6748-90E3-8E595702398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2B405EB3-53C5-6D49-B1B1-F523D7C88A0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9953B6F-C8F7-A74A-A8A6-234BBF7F68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1FBD38A6-4F1E-2844-A728-10E5BCD7DDD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F8AA398-A960-C346-88AF-F33E1372107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013789BC-D275-134B-9558-F3175CCB9C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E126194-CE6D-C04F-A6D9-22A5F59292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C9D8BAA-18BE-1B48-8FD7-A429484E72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25CEA6CA-DE18-304F-8561-3847548E04C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1ED2C37-6C65-3F43-8B1C-E1294457734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9983ED9-6054-A145-8F81-2C64E06E973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DE225F6-71A8-7D4C-B74E-7F0CBCD805C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1CF2052-E63F-404E-ADFC-2A506B103BF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E5D6C74-0C0E-CD4F-B8DE-393D9710DA4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E7008AF-265E-F842-B439-6E286319B24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D2815935-FBE5-644D-ACF0-EB70AD0AECD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FABC3D8-76DC-B245-A523-DC256213362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CF0638AD-9B6D-A448-8323-E533E4D8A5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5329823B-8440-DA4A-B4B1-FC4F94EBB6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2D3327-D199-0E45-A773-DFE6ED3F8C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587A53C-AFD6-CA47-AD7A-DF1E12BB10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B7334AB3-0F69-3341-9267-371465C1193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BFEA0BA2-65D1-E74D-88A5-85850CCDC5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8622397B-99D1-1E4A-A842-CBA25E96D5A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03AC892-03E7-1049-A3F0-09FB80231BD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58FB058-34D7-B14D-9F8A-4E250E1213B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6ADA3EB3-3699-2C4C-88FB-AD3CF8EA118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AEA14B59-C25A-B544-9968-26061E1D9F1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F7032FA-C170-CD45-B665-6CE61BEF68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F2B5879-5026-2845-97AB-ABE9BB8320F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2F41D45-2372-8040-B93D-078F03D6CF7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BD558CD-1005-6646-B92F-21920972185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5D38DE6-8FF0-1B40-8EF1-41BE021298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24E40715-0F2F-CD48-98D6-4D1FD125961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35B4E031-CA95-7840-BCC4-1493C8F27D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041FB46A-39F6-FF46-ADD7-E6AA1D5E8B9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3FE2E7A-A453-A249-AD98-BD284BD15B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FA31140-F544-9C48-8AB5-2CA2D21F702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C96DD1D-BE61-DB4F-AEF1-E97A7C03642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AFEA4AC1-2AD2-1842-95E7-271DC8C9E3A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8248FFC-BB55-DB41-AD91-6990CA0AB19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D188B8E-2353-0349-9283-1CAF7DA8409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E6742A2F-D5BD-0B4C-81BF-C62B6DDF063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7B9E7E2-D687-3640-8CBE-639BFDA2F6C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C7711C83-6C1E-1F47-96F5-236210558B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5E85F332-0BE3-3D4F-82A1-E289DBC7216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C47D933-2185-FA42-B021-3CE4256BDA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1FBB3A56-3860-324D-904A-C8253510234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13BDEA3E-FFB6-9249-A1E6-F5015C0A810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D1D10E71-4B4A-914B-BC62-3EF86FDF07E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71243EF8-CD6F-DD48-A5AE-0AB9E6A4594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F4EF523-DE43-6446-A0F8-9296606B08F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329B8577-9CEB-1649-BABE-A155A36E2A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D69F4E0-7CF5-B249-BB13-8B206BCFE00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B92696-C2B6-D14F-AE79-56E827DF4C4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4AE73D8-CEE5-7D43-9081-02BE04213E7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EE0BF57-CC9E-644C-B246-2B28C72DB3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9FAEE19E-0C04-F44B-BD49-D2396948724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AF78154-EA08-9343-90CD-4C0627215A8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11A468E-7092-3A45-814C-15F8FA32F6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E413211-C463-1A4A-B86E-AEDA1DE83A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71726BA2-9F7E-A540-99C6-B2A506DE19B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0F286D7-6C5E-2945-B4B9-15E7FE180D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608BDE9-9916-E849-93B8-C46B8828F8D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BCF7C8AD-1B82-F74C-9730-CBBBE71EB8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0042804-9AA7-874B-8995-77C7A29C5B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C5A3072-9488-FA49-BE19-AB2AD944B28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350019F-2EE6-6E44-B1E4-1CA22540636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F06BAE0-22F1-E240-A14E-A879FFFD959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06C0326-EE83-7147-B374-FCFC103EE75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591E675-BCA5-6543-A92C-D7B5FEAB2F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FA9CADDE-D977-9748-BBD3-976392D8C8E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B9CCA71-A216-5B44-8169-8BE77942542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81B778C-2E81-CA46-9FFE-4F1D301E718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46D9876D-7778-AC4F-97E7-41EFD2E701A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F501F3EB-0914-AA4D-90C5-D37CA27B1CA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CFB304F2-9EBE-F547-A8A2-FBF92DDFCA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1A636C75-EE88-F942-828B-A54A06FB50C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36B095F-0D4B-DF45-AF5A-3B7AABE2600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0116B8DD-6907-6647-A333-A478966998B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65736BFA-9211-6B43-A6AC-B4CBD150B3E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051FA70D-C346-0846-A5FF-6FDFB4FAEFD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6499CA42-BC65-FB47-BC08-BE4D5EE8125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9EB758D4-386D-D941-9564-114B0F2874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496BCD33-F1FD-774D-87CE-4EC6E46209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1DEB8888-4899-6645-B2A3-FF7457B09CE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81E35065-0B88-4446-A38A-8923373AC9C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A226ACA2-7AE4-6640-82CF-118542A5644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49C442D-322D-F04D-A3C7-E209335C56E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4731B32B-6E2F-FF47-8239-47995C20FB0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7144DCC7-DE29-2848-BE33-2DB6ECA2434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D9AF7E1-8D2F-3444-AD41-FE8A78A536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F275DAC-AC00-CD41-A409-4489C6AE24D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E9865305-18A5-AB42-AFD9-A124E241C75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3F4E8A2C-3ED3-8241-8DB7-6F9AF49FD06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ECA6F85F-C1E9-BE44-B425-10E2824699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661B952F-F84A-8145-8898-C92BEA01AC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B7C36E6-89AD-6C47-9145-710E64F7C5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B85D9BF-70EC-3948-9ABB-AD0D5018AA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09D562A2-2277-AA44-A658-FADF6FAC6C7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D242B24B-FA80-DA47-BF81-4790A4D09FB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4E5ACFEC-07AE-6644-9FCA-F6C9CB088FE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69474C6-5AB5-7D44-8B4E-2418EC1B5CD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6770C54-83E5-364E-83A5-30C512A4D0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7C2BC10B-A9E8-B743-86E3-FB3F6A79B8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555C4DEB-F340-0B4C-8EFA-064FF8403BD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F53B274F-A171-CA44-9F22-56FB0E2AAA3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D2E68E96-F3CB-2C49-AEEE-FD266B26086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F931016-AA75-AA45-8253-869699C8603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62FCAEA0-57C7-3C4B-B31E-11AEAFC9D97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F99CF063-E6D9-3747-8604-D2FD1511794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9DB75BAE-2A41-7E46-9B75-34463D68AFC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BC954455-D431-104A-A189-398AABC0082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357F1034-8906-B84D-BAC7-0F1031D9029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53925175-58E0-5D4B-A497-80992F68B2D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280E8B03-240F-C84F-BDE2-FAEA2E0711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2C639FD4-D35F-AF41-9AC1-A144AAB20A5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B946FCC6-A00F-EB4A-8BE4-997A20DCB28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F073333F-6FAB-4745-9B5C-8997CE0CAE8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27C1C22-6268-FC47-A87B-56E2C56A5C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23E0007-6A43-8C4E-B9F6-4F74EB0132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A028EEC7-B0D2-2C49-9C81-99F363F1EDC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C35C8FD6-6C9E-5E41-9641-39ABBCEACCB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A750AB5-E7DD-2040-B5FB-C6A697414A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2883A4F-7A7C-6E49-85A9-1F831ABA033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90980044-B45A-5C47-97AD-693BAC8985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3CDDF84-8D19-D446-B4AE-8B49A93C71A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93E994BF-CEE1-634D-8EDE-7F5AA935DBF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FF7ABDF-CC95-8143-859B-8F26AD261EE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31ED6420-A934-144D-A19A-DC669C044BD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60BC852-E309-5C41-A270-1A7B666C85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5BA272D1-B29A-094B-A4B3-BA679E5649D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306176-CFF3-B44F-BAD6-2D7B7F24B4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CF4636D-3637-0B40-BC09-71DE14BBBC1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DDCCC49-63D1-0E4C-A14F-CA3E831E791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3BC5098C-7007-3047-8256-F69FAB3041D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72BCD77C-4340-0E48-BD85-52B40497DB8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560525B7-AFD5-3F40-9545-6AB97BA18FD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BFA41A25-A46B-EE4F-8A08-6FC192E1DB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FCA0A50-AE65-1346-9EEE-89E6F4D7E55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6FB4DB88-5EF3-4E4A-AA10-223AFEA33B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808AF75-1C1C-F14A-9FC4-D2B77D61843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2667789-57A8-6145-ACDD-090CBFD313B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F1464A38-288D-3E42-BAA0-3B8FE594D8E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4EA310F1-7912-334C-BD9D-C48F1800D93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4BF44A45-D396-8B44-A312-69179DD80E1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7FC99D76-04F4-0547-AB5D-FF685929CB1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99AFE2E2-E5DE-7845-B297-8ED348B09F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B3538213-640F-AE49-A58D-BCA2D44165C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B2E11286-D8A7-B54D-BCF4-6EF3057C4C8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4FAE97EE-B62A-2B4F-9968-927F09D5319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5785288-D1F7-4242-9E35-F70F73E3B47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DB5FB81-899E-AB4A-B21F-7B5CAD156FC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A2A34E5-308D-D844-B16E-4D406E10AA8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CC3F26-BB90-BB45-B51E-511A2CBCF2C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E624E5B5-87A2-8B4E-A4E1-CCFC68B55DC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E8E5BF32-CE86-6741-A8C0-58ABCF0AD2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6123564-47DE-A540-B44C-4401C2F3AF2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5F42558-D42D-994D-B4BB-E8B2092BBC0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2579339-DA57-6942-BC24-669377D7050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31C47AD-E434-5949-96A3-1001DD9175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7DB68448-8EAA-F44E-AF7C-50EBE9B1FFF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2E3609C3-2362-2C44-9A49-C2284EDCC9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0D7614F-8DBF-714A-907B-B5C9DCB821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0D83C39-95D3-1C4E-B4CE-A4130B1D9B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D2DC7A80-69DC-A940-8DA3-F8DCA9F463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E5D1950-877E-D241-B81D-4F2129AB5C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E90D620-917C-A14E-9A19-73AF059529F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268A564-A9BC-C043-AB31-CA5CF8A1FA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4496AC34-677D-D54F-8956-F61921F816F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ABB7F41-6AD9-A74B-AD04-5F4F4250A04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67EB3D5-4FED-3346-8208-A7FBA20294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FCCD8E8C-5893-7E42-9593-F7941CEF67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68D19B3-7766-F341-A1D0-306ADF544D0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1997641B-1588-6140-83B2-53FC263030F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569A1F2-9354-3C42-B117-D467A005CB31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F3921D4-0573-8A44-93E5-E5805C6F83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55DF245F-D6FF-7B46-A355-4FFFEBC0CD6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0094B170-3E22-E548-B398-3B469329C5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643B325C-A276-8346-845A-DBC05215091D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4038D74C-4CE0-8F4A-863A-6C8363244C5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A3F1F594-1C76-914F-8069-3E37BD63EEE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056018EF-59BC-0442-9628-0A4934E840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B70E7147-6A1C-CF42-89BA-FA6C5D6FA410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37B79858-C097-E847-B705-D4727A415F3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D3C4F5F2-6126-C548-A446-ED0C46E6792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A093E7BA-568B-5B4D-A871-69D88BF3587E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A68294ED-CF5A-2F45-857D-2342B47B44E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17BE9226-1527-8F4A-A077-D38A389F0366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9DBDF06B-AA1D-F14F-99FE-580E11C4477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241E03C9-7B1A-CE41-90A4-9BB154FC0F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8514B603-9B5D-EF44-8789-44F85021385C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78A85484-D3E4-C24B-A4F8-0263354419A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2366D83-B8D9-9544-9DD4-52669FABCA31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A320C49-506F-8249-AD06-856B84C6AE9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18</xdr:row>
      <xdr:rowOff>442920</xdr:rowOff>
    </xdr:from>
    <xdr:to>
      <xdr:col>15</xdr:col>
      <xdr:colOff>517631</xdr:colOff>
      <xdr:row>18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B4F10F14-2C79-E342-8A13-C0CB1B35F3F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115C5F10-DDCE-004A-9F95-479D56520EA0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6658ED6-C915-2E44-9D43-3FA56E5CDB5D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C9467745-5871-F746-8720-0CEF98DE1D5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A02BE33D-A78D-DC49-B488-41050D936850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2A7C86A9-10A1-0043-B9A9-D54A22692A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E337F88E-A1E8-D446-9ED9-BB67DEA0AC5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CE2E7CF7-4903-6F4D-8108-4F7D0C7471CA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AFA3C207-A04F-F749-BAC8-C748DF3BEEAD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87AB5843-2F16-3145-9E63-483C9E8895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76AD1CBA-D7C5-DE4F-87C1-E351BD11CCF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A58831F1-F022-0E42-A017-D4DB4C3BC2F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D630F616-49BB-334C-B1A9-14473B49AE7B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B6F5FF3F-3140-C24E-89ED-6C4962B936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096A2861-92A7-254D-9D36-97FE0CEA5B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5A79C27D-2989-704D-B011-8125D2CDCC1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F06085B9-7D0C-EF4F-A3D6-AF01ADBC6A30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B5F47D37-3076-3745-A6E0-53680E4F242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A0B46862-7782-B845-BB2D-96FD05470B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7CA2B467-C25D-8B47-852E-B80E9429F36E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0DCD73D2-3BE9-7A41-8D30-F2C1D0A78A6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2C3FD45-483F-D443-A25E-484DD12BE048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C26F2391-FA76-9140-9B45-2096DB3E831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1DAC6E4B-3530-F247-82C7-9FFB28FC72F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7A4F4E49-66D1-1947-B3CC-53E011D8BDA1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0976A666-9032-D346-B1E8-5E0D96E2969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010E469-30F2-5B49-82D7-638835D965D3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8FAB3FCE-A657-6744-AA68-1A39E3B88BD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E2D94B8F-C910-7747-A8A7-62988656C12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2391E16B-000E-4C46-B3E0-A20D1E903C01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6AB85F13-931B-2149-9772-C53B3BE1C3F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87470721-3E1B-5F4B-B479-503C02125C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AE76741D-92AA-554C-927A-A33F4D4325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DAFB48DB-DFCF-1F47-A6E6-0A28B4A0FBE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B0D81DC3-7739-1E4B-829A-08A3F851AFC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D2893AEA-C731-8348-ABAA-5AA8F8FF19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BBDA814B-38CE-E748-8D1D-267309FF55E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CA436C5A-2FD3-7746-9678-6B5AB7308F7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E415E50A-45DF-EF46-A03C-1EB6E5A3CF1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F84C018B-677B-A443-9BE8-427285EEB07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2D46763-37DC-9145-A93D-0FBDA044CE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021D53A-3955-0C49-B65D-AB8A9F0939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1EA89E4D-C0D3-C44B-A552-556DD49DFE3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0B170952-1445-5548-AF01-E21F56772E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4ACD5982-36E0-254B-832D-952A8F99880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E345291-9C7A-D047-B83D-66AC3D229CB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55B83A8C-4D8A-0046-B94D-7DB817554A9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B4016891-245D-5F45-B70A-7617C489DA2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C1D65DA-D0C6-B948-852F-4E4854EB652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5D2A56B7-2E17-914A-A4DA-F688FDF5AA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5DF6421-141F-7747-A2FB-FFD2450BAE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F4727D4C-1A47-854D-A481-9DF718FF78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526FEB11-E193-D54E-A4C0-36BB9218B04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3DDC5281-653B-EE43-9E86-194E722889B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DD638232-4DC7-5848-BA65-D909EDE11DF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C67B1004-1C3B-0B4E-9395-2BA79D3374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CE5BCFE1-2097-CD44-8959-5527EF8E22E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269DEE0-AE52-A14A-A4CE-7E52F094093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3FC0FD0-28DD-0E4F-92BB-9B53CFEA12C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DB6D7AB-BC13-2747-AECF-D1E0AEE10B3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FDCD8B3-2208-C644-B45D-228C8FF8E89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3CCF9B5A-0823-8641-993E-1929F25DC51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D4751C17-FC3D-4740-BA9A-089C1E06266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6426DF6E-C549-D646-A44E-9F3ABEC6F3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D728A23A-FB9F-1E44-A165-029920C587A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13393440-CC88-134B-A0A8-36159342914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70CFBAE0-CAD2-8F4C-8157-A89618A303F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E445519-94D8-4048-BBC7-46EA936046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E5B684BB-DAEB-4F45-906A-22601088496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4A9AC5A7-6A3B-724C-A1C3-8D202C00A0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809BA84E-71BD-0346-89E7-2D85AF90657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282178D1-F801-FD4B-83C9-3FDD066FD3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A94C5ED6-A132-7B4B-9E19-D1F0EDF3ABC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2F0C6FE-1AD4-3740-8030-D4B2F6022A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078FAC85-A76D-CC4A-AE83-13B8387CFC4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9E9A07AC-E6B8-D044-939E-813BFB3A536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FE4DC73D-73D7-ED4A-A5CE-1EA21C8C6CE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C03E2C57-0B5B-7941-974B-723823122A0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BB7B1BEA-2B09-2847-9DC6-597587CD414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BFC4C3DF-5D31-C145-8C33-74CF2A91F17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C806CBFE-04B0-574A-867B-49AC2193E0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FE500D54-18CE-3C4D-A31F-014CD110D63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4658596B-DFD2-5D42-9ABF-7D4A942D0B1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9D63CE0A-3FF0-6740-BE70-565EC753E8B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BF139E13-3B4E-F645-BAE4-3586BB0164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0ECF4E39-FC36-0D42-9F04-1CDDB46F60D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A30B34E-02F1-D643-A833-DBD7BA1C9EE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02F0A9E7-0CDA-5349-8A4F-ECC5A29246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CA2C7F43-35AA-554C-849A-E87AFFE1DBD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B6BBE3EB-CF56-0543-BA76-D2EAA736329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E5D04D44-6D34-6D49-8008-0183B64ED50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7C1B6848-CCFD-B44F-B685-F7F8A9D857D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C3344A76-4EBB-3944-BD93-E54D0D728A6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F6D1E040-BFEE-B644-8309-9B9CCB039ED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F34FCF40-AD55-E944-8578-405DDAF941C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4B9F235C-E91C-AA43-9194-6D1715906E8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90011E10-E218-D243-867B-35B0B14873B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A84CEA2C-1CB4-1F40-A750-8D2EC35235E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3DB13CFE-3109-EF4B-8F52-6D83C608A3C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CCE5FB9A-8C1D-0244-8D7B-2914EBE204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6DE2A7B8-F4FE-0E45-97FF-FEF8915186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167F1099-F2EB-6340-8ABA-F40A46692E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6A77BA5A-EF3F-CC45-B5A9-8DECEE9557B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31A47D08-CD57-D245-A059-FB786D834A2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07A8EE6-CBEF-2B40-A1E1-2086CF51870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D74A6535-D3DB-984D-8FB7-20FE159395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811364C4-0134-0F4C-B624-18A071F23B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FE7DABD2-ADD1-8A4D-A4E6-C821932F899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252F3F02-097C-5444-86F5-0168F655B0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7BF81F09-B8CE-4246-A149-E9119AF845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1D10E18C-5C94-4248-A562-0E4233EFBE7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330F849E-8AD6-EA4E-84A9-F8C1B7E9AB0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E0BE3013-2405-3B4E-B8D6-A30BA497C22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0945D237-1A0F-6D4E-900E-16B3A1009C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C5F58016-1037-9C49-B5C2-A779A64BE3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7C9929F0-1165-A542-9FF0-9A6355A3192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C5C964DE-00A3-0242-B3DB-A2651B0E5C0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E20987DD-2D81-0749-BCE0-1291DB11FBD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4BAD5CA2-D09D-5649-BAA9-D8048989FA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E35F1FAA-35CA-FE48-A777-53BFE036D28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9A00600C-6507-C249-B06E-A91762E5C32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C64D2B57-A7B1-FB4E-BF77-36E96C80081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718BD591-737D-9844-91A3-FA80B705371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A35692FB-4321-5949-849C-9577BCDFA59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5244C62A-8D0F-BC40-8487-151256D8024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63A9E3EE-BFC2-CC41-8B14-4ED0484766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7D7860DB-5B47-EB47-8CCC-3E8C9387518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53ACE4-A456-114E-8E95-100B6C0D00D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8DABE5D1-0FFE-574C-A0C1-08E38C6FC93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6A94165-1752-7A45-87F8-93BC6690DCA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BF985EFD-785C-D044-A913-E1AC845BCF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CD076404-3849-AB49-BB7F-ED6E445C1B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CF2F3CE1-EBC4-6E4D-8047-300789D328D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35A0D503-35EF-F543-B670-67C12D89232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610206E3-F0B2-0441-BA68-E2EDA24B986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39F8FC0F-0A5F-8249-93F9-A481CFD5EEE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317D4621-7F6F-5348-BB42-56794F2CE14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013B5723-5A1B-744C-A83D-BAEA9FB7906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06B4FD6A-177D-F745-A41B-6B146137FB5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5993E1CB-65EF-EB4D-A951-95C8DBB4A54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0099B1E6-17A3-3646-A8D2-0ECE39456B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84B80699-060F-D54A-9FE4-75F36E4EE1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9613EBCF-48FF-2940-B34E-C78EBA9A4E3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05260A11-7994-664D-8922-CEB26D1B93F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33AB45EE-E684-2048-9271-DB3B90D29E1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F5313F39-16A1-8F41-83AC-6CF7CD8CB7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B86D13CF-534B-3945-B6E7-2BB1797093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20357672-49B5-6A43-A0D1-33F33D9B775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5451ACE1-77AA-AE4C-9D54-86267902CCC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20F8995E-C729-7A47-AF82-3F6A8C4ECA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402864B3-364C-F94E-B33D-BA39CACA04A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9DF2D07D-F00B-ED4B-8B83-FCB5DD7EE8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7451BE6A-E0A4-164B-8A42-14EB67AC782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8F332380-212D-4C48-BFC5-0EBF3A16F56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1975F3B0-94E6-AE40-94CE-E9C8D7348D8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FD9A809D-1E5C-7249-B94B-66DE8571A4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54834F54-0E8E-D14C-9EB2-43095EAF9A6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41FC5F7C-E8CC-0947-A602-30680F0DBED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D95111A9-5C90-DD41-A340-7EF73E5F5FA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96B5AD0E-5B60-9443-A3CA-78C1797D98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EF945F42-B164-C641-878F-E46A300E535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D29AD1C8-CD71-8C49-AF91-FAB261A341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F78B91E7-0F83-C643-9DC2-EA3E77B572F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84CD8C16-E96E-A348-96A2-BC1989FF7F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68F8A688-4785-D140-9FF3-AEF306AA534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B73263A5-99FB-234A-AA4E-DA704963595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C13885A9-A6C6-3149-A2B6-A8D3AB4A378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87E11BD7-385D-CA4D-9D1A-90D3EBC87F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29665C37-CC0B-3045-83E8-0D952A88D32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FD87553C-0A4B-DC4F-B5F5-15FE7190B22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B40E3FA4-E117-C448-90B1-8E71F831D6C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A5DFF408-49CA-7D4E-9763-42574D0CEBB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12196AE4-95E6-724D-B723-34AEC3F451C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B64C4CED-D111-084B-9C8C-71DE4955A5C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2C4B722D-0647-4145-A632-F44C7923D7B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9ED8AEF9-B708-C24B-A1B0-7BB07ABEF1F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C5045383-C058-EC47-8A44-AAFEF2CB4C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39467B6E-76F7-F44C-B8F1-31C56E3F62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19EA5A34-C1C9-C44D-9987-B2024BFD827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5EF41051-C9E7-5142-9B3A-74E057C1840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1AF25AD6-FC57-3044-8A41-5614C1A7003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E7311B16-CFC1-C64D-A750-466B8791643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B588E530-6DE3-404E-ABE2-62C2D5B6021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C075629-A4B8-8742-8A04-835113A537B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C8E3C793-EEEF-C44B-A009-F8EF7B9972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1568C6A3-2D1C-F54D-9A9B-92D9A504CC0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85C2B187-CEF3-1349-924F-3499B58184F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D8977E8-14B3-9A48-9563-9F80B5AF84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9D1BFAC8-765C-4541-AFBC-6F1675F3D2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4EBAAB31-F91B-8844-BD8C-C53D7D6ECCF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70D2F096-4CA5-4946-BF66-15051B5C35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AB3ADB16-E31D-0A48-8A5F-E8E2A606D93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71099FB7-30F1-304E-B096-F28401D32CC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D1BB6CED-C562-664D-824E-292B15CB27C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4F0C7457-9227-DA4A-B9F0-A98B272A5B5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F9633A5C-E4BB-DD4B-A002-67D1D999A2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5506E9F2-9BF4-DE4A-89E1-29915D2416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C66E18C2-24FC-A84C-B337-CB6DE2CF78D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0D329ED2-3AD6-0647-91B1-760C2B5715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4A649B36-B82F-C149-B8C3-928092E1AC7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30B2F7F9-86D0-354A-AB59-CDEEC11A1A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B36BB016-1E24-9041-84E9-BA87083BB47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9452C580-D7B9-554D-B125-DF2813F641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B1678310-EB04-614D-9763-3021C82F9E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7C4A5A9A-BF0E-5C4E-BFC4-669078A0A96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0E558D2E-DC42-6B41-AC13-3DA5A8A6937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F8412A15-6489-0746-9714-C33670D1F2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7427F153-A919-2E48-BBFF-3D5313875E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B5C326B9-DDD3-0844-A684-2AD43699D3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0B3F8FF5-56FF-104F-8C08-2C628BC24FC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68F5F37B-00CA-FA48-8190-811B5DA8D0D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8883E0BF-E6F5-7F4A-83C1-D869450C20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B22DA8BA-E878-B64A-92FC-0D5D5142D3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DFF50F59-1190-894B-A4BA-6CB8C9A7B2E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D923014B-BD57-0C4F-9681-538A2C104D4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A0D7D2E8-5092-644C-B1A1-01DE28FDC49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115533D7-3C62-4E46-966F-BCF152F15A9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E1E29D0B-5FCA-0F49-806E-0524877701C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F9E764D8-BD4E-8046-B54A-085F5F5DA6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193573C-E3BA-B94A-A5EC-C03C47FB729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DF0B40C3-9E20-F043-858B-8644936237E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E250C0AE-E683-2F4E-A59D-D22CD35ABEE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FBD43381-07EC-344C-B232-6C81D55722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A898FBD9-D747-9E45-B085-89060D8ABD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AA9D25AE-86A0-C744-8F10-24F5927660D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4AAFD6F9-D7C4-1D4F-9872-EFE2655609F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B520D610-0719-A04D-8F3A-79E893E2BA4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0D976A6E-A20A-9F49-9BED-5AE897E48B8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72CE9528-F74C-C947-B98A-B2DBDD371B7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F4CFC403-3FA5-914C-8DF9-B666F4D687F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E6214FB7-3EFC-2F4E-86E8-37E8DF4354B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40A9CFE3-295F-934C-9F05-EB1D984E41D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52A8157A-9A32-2D4E-9DD5-02B587D4BFB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70876C71-C5CC-674F-A692-76F05F69A7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0F02BF36-5995-6D4C-A388-18F506DB48C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47A3461C-A6C7-AD40-A54F-A5B074A531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FDA04FDD-E437-8C4F-B5BA-1B58DFB4B7C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D587C8DE-966F-B14B-B4E2-1C90C9B7A22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5F8A0073-8FE2-7145-9DE2-65DC3AB60EB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59B4416F-A540-8C4B-B8B8-FFED727E93F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83DB963F-62BF-0647-8D39-AE0DDD72E4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870049D8-7021-B045-9617-0A443A86CFE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DCAAF784-B38B-4349-A19F-7223B18590C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F65B1F39-E18A-5441-BAE6-C921AE19ABD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C3C72064-D181-1940-B288-9B09A3679AD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6817D630-11A2-8042-91D4-41728A01DB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D336DE00-D5F1-7F49-A62F-3258340AA8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9CAC318D-EB5A-4941-BAEB-F77A92162E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80646DBE-8DB5-E04C-B26F-2279F1882C8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9B97F21-4A3E-8F4E-8FE1-4FD8603DDD5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2C7E6F24-6B7C-344E-9CC4-4C51393F4B1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7DD2BB96-B2C6-FB4E-A9EA-3BBF56542A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71E23A8E-0DDC-D84C-A964-0FA8C354AC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89E93E92-04A8-954D-8A50-E3C986C65C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64B03C8C-6E01-4B4B-91B0-945A23D6150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74F3FC93-3FA7-2B42-91AE-7D513F6305B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176DF84-E4D5-7549-89BD-60890FB1090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550F0629-AC15-B34A-8E31-B0C059FFAF8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C980A141-08E7-4642-BB65-3920FBA9CD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9A1AB58F-76CB-1D4E-AC9A-09BF22DF6B2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B8FBC74F-51DB-D346-B337-1E7130627C0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35511C2B-043C-E646-A555-65903A827B4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31019A07-A118-6848-8909-81C4A193EE9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9337A5D8-9884-4440-AD58-D86F4CE8FB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33604646-43EE-8C48-9A7E-2E59B93FFD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F7BA3677-5169-974C-88B3-02B003C3B13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3D8077FA-EC23-3A42-9527-E357935641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C2AE1A95-B4F3-EA45-8FD9-389FB57173D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8D0BC3FC-FD14-1E45-A219-FB5B039077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152FBEEE-762A-5B44-AFA9-08B0393FE68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E70D7088-D532-724C-AE55-07AD2DC09C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77579FE3-33E7-9E4C-974C-97AEF18AD2E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BCA8D5EA-021A-0545-923A-778A6561F62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21</xdr:row>
      <xdr:rowOff>442920</xdr:rowOff>
    </xdr:from>
    <xdr:to>
      <xdr:col>15</xdr:col>
      <xdr:colOff>517631</xdr:colOff>
      <xdr:row>21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A210FCB9-494C-184C-9D22-C9A3086EA88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0F5DAB91-8627-C847-80D7-C52271A2BA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BBE29198-946C-FD44-BEE5-D606B31FBB1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2BB240F9-52F3-2449-A67F-FE4B07650F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C82AC024-A6AA-9A47-89A9-A6FDD967D48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222E1C66-38E4-5647-A5E1-714C5D9EB24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49465B12-DDE5-474B-959F-7BC6307D128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6676790E-1B20-E34E-B33E-880229683F3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60D65E83-BFB7-8848-B206-6B7A84ED067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FFB32A59-318D-4346-96F3-6A683D2FC30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0290AC34-DA53-CD41-BB2A-8E2BD6462FD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7BC8AD12-6BBA-624E-A273-2C35C2BDCB5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DE96E135-7FDA-0844-81F7-5A7C6D7FBFB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6075F65C-AAD2-A449-B112-238D394FF24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7EC3E7AB-C772-C848-A9E0-F7B2A28FED4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D2E90CC6-D148-BC44-8F2B-D952E0A0727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01316B6F-15B8-FF44-A417-7CFA0AE6DC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DFE66E1B-B44F-A04F-B705-6DB7AD17CD6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6DB04F61-4D15-8148-A009-A824B02A99C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C896F69F-2B08-1A43-A7F3-1BD54CD43E2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38162D5C-2280-BE44-B8CD-28BCDEE9F63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D1A37836-19A0-D944-A86E-933E37685E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01FFF044-0DEF-FE41-8787-5C544EEF24F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78F3E0AE-8A30-0541-BD8C-838F942260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D701A5CE-A22D-A445-8926-B124940901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805DAA75-4BE4-074E-96E7-AEDD678F78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774497D8-5B57-344A-A1A7-6B37834FA2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2B597DC1-18BC-2F40-97FE-8DCDD91419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FB6C99C-C5B7-B044-A0F2-554A9566ADB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8902CE98-7902-DB4D-8D3C-44C1367749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F036E6D7-EF22-C94B-A5CD-CB3FBFBB2EA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E6B8B059-B9AC-8544-8EC1-7641F7F5289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7D746783-2008-E84D-B2AE-24E15C87D28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A12556D1-8324-3B49-962B-385C09B2FAB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3DBC0B38-D6AA-204B-BFEB-A59219BB409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F51A45DC-CD65-C042-9BA1-E366C6BA24C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FF73711E-7C3A-884C-9B44-5D75662A2A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8806EDCE-5FD6-AD48-B1E5-175CE77BBEF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A90137DD-8273-6A45-9C41-ED1D1291C56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5E36D927-5E28-164C-B59E-216453D5CD1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74E552F6-A0DF-974B-B7F5-5506BAEF8A5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D1E22B9C-5500-6A4D-83E9-A26C03436BA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65A67CA7-F507-674A-B9E2-4B5CC0129A5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3A065C3E-8493-4241-82AD-724C1A869B9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DD7885BF-2F52-4240-AE0E-B3A55DF55C8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ED0879EC-9628-EA4C-9B65-C262EDA0558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95074EFB-A691-0A43-A4E9-E8BAF7104B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09F7CEDC-4281-F74E-B902-B2061A8C23A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E84F7DC9-3591-3941-A98A-96920D14CB9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AB890356-930E-AE47-BD8A-537661A957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72808746-89B5-CA4F-B46E-B679A2368E7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0CB8B923-658B-4B49-8977-9864E81B0D0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2B02734F-5E5B-DE41-8C8B-DD64D2897D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081887D4-11B6-374C-8C75-275DCB50CE9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F6C59F42-210B-AD40-B7D4-2D094B73A8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E7DC1457-C8DE-2847-9629-5453C2F9F69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2C43FAA2-90E7-F24F-B769-537E83A5C0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39B1A6BD-2C7A-5B41-B6E3-498E5461655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B7F4CECD-6BA1-1746-AFAA-8638EBD61FF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A86BB33A-77F9-2349-8F8D-407CC97A4D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F06D902F-ACDC-624E-9482-326D71A1134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9FAEE8B0-8E0A-024E-91AF-359A660122F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EE6A76F3-3372-9940-9083-7494DCA674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B97F8072-B983-C643-AB40-4407695BE8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D678A5CB-F081-6641-BDCB-0ADF7DA5557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3F654C32-BCB7-7941-8D5E-C48AF1D21A0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78D0E56B-657C-0041-AED4-7A720E0762B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43017BA4-AD02-8D49-BB2F-DF6772F107C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EB88F43C-5548-B643-BC58-CA3CFE32AD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F2D6D152-EC1D-594B-B4BB-8937370D71A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72B2DF43-2CFE-BC48-93B7-B9F202CDC9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FB6F95D8-FE09-C34F-B90D-9F19A3C038C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61A46E13-4875-AA4A-A58F-AF6DD3459A6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BF3FE22D-0285-CB4B-B091-EC639959F7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D3E49B7B-563D-DC48-A1E7-43720EE42D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FEA31A8E-71DF-9B41-9184-5781733790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C8229009-E61C-6448-8874-86D617B3A2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1E216F28-72CF-DC48-BFB0-6AD2CAF42AD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6494C1B2-98AD-1348-BFDD-1A5A9B649C4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51F4887D-21B6-5A4F-913F-C0D6CCC00E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57CF8A22-810F-4A42-8C93-10EF22D625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E1BF58AB-714A-7842-B8B8-A45194FD0EE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9C27F04E-B265-C046-873C-3DE213042F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DEE299D1-D55F-954F-AEF4-EC20881FA3B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BD7F63E7-10EC-E247-BD23-9669C1EC64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8AE7F58E-D3AA-6742-949B-ED97994308F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869CD167-2349-854F-A398-970F6EAB3BA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B3DA5D2D-8C44-7E47-9820-C9CB70BEFA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E89340B5-18E5-2941-959C-253CEC286BD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07897F3B-6C31-214F-ACCA-C8F6DB75ABE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9668FD47-2FCC-0C49-BFA7-E3E9D91999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DEA952B0-897E-C84D-9F5E-70FF333AA8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F5B305AE-3400-C846-A632-9106AA2FBD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5AE60B9A-4DA3-BF4C-A0F9-1549496475B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49EE7EAB-7437-6F4B-9402-7EBB5E29CB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6447589F-35C2-2347-AD58-2E03B422A09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756B968E-DB67-384B-B166-7E293BB06F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F99BCCE6-CB58-5B4D-8D36-CBB2BA0B389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D8A898B9-BAD8-5045-819E-0DD5BB4CC13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70CC8A7A-6E88-D34C-8415-E0DCA725F33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E283FE3B-3673-DC4F-94FD-005A006CED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972384E3-ED48-5E4A-9100-D5C5C13735B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23F1B70F-FD3F-E646-944F-9396FC06714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5106D320-3BB2-9946-AEB0-D07F756E88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78658BAB-DED6-E943-B0B3-6065D2CA06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C2D29511-CF35-A047-9D77-DB7544EB38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5E3541D3-E327-0B42-B95A-EB1B6AA126F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EC21AED1-7D8F-E04A-9819-8250B8EF2B2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0D9B6731-696B-9442-89F1-9616B2076C1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04414CA6-E303-C54E-B37F-56AB1ABE027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6919B8CE-930B-7B45-8094-06410DC45E1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84BC0C9B-BC79-254F-B387-B668F6F7B4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AB5898E5-1494-4D44-9D6C-245D648CA7E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9CA84821-8519-284A-98C3-36443D973E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4585E5B3-D8E4-6246-AAC8-57436870ADE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EEA958FE-089B-4847-851F-1A829C2E80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B256544F-BC76-7F4F-8269-87EEAF5BC32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05D9035D-5C22-3543-A9C3-69DD78E574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8852DFC1-BD0D-3249-819A-46DFBCC74EF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534E59FA-50FB-FE41-97D1-93FF04EF9DD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DB8751A5-E4CC-EB49-9F01-7FA65E5462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56629437-F67E-9945-8C03-2CF5CDC04B5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291F634D-575A-A44E-AB97-59C8124627B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0ED6F430-3B9F-4E40-9B7C-D1F76131624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29B85D7B-8F21-9942-9046-D6EAD234761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B0C298E3-7E12-6A40-8886-F08AFF16D14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028BE06B-A5CA-9E4D-9F8C-CC6F079D754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A9C4F8CE-0DFF-AE4D-8141-8F74428059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9B8084A2-E225-A146-8B01-5AE470175D1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2CEBAD9D-FABD-E042-8A20-D17F783F0B5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26B68837-E4AD-C048-8C22-A7AC9ABBA6F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9BCA4B93-A698-AE42-AD0B-E7FD0316787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58EFBCB5-4C3F-D641-97A2-3F8B225CC2A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32361028-BB84-4945-9CC4-C9A16BC4219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14C20A6C-BBED-F04F-856D-630CA8A2CB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65D9EF00-9591-1C43-BADF-6181657428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8F2C3068-E8E6-DC48-95C9-2A75656C5AD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F6C0AE45-9102-C549-873D-D05765B8F8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3066297-BB22-3A48-8355-3048AE5CDE9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62A3265E-5F02-C74A-AFBB-DD201E986A6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4999DBC2-6AE5-494F-A0F9-0EF0F9F177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A811D5AD-6517-8646-9AB2-01E3187684A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F5455916-CE13-9B45-89A4-54453C300A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638C186A-B942-A846-9BA2-B9BD9F4EC5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16A8B755-6B62-B447-9499-7E2635365F9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2F0BF370-4A46-A446-99B1-ABB59DAAFF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11841C07-90A3-E44F-BCB0-16B1256F90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F216A44D-AB7A-1542-AD6F-73DE90AF569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44BAA0D4-925D-4D40-945E-D610DD24E5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3AB62FFE-128D-7A4D-93E4-7707CCE47A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A172375E-2A73-1947-A5B5-068F4660718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AFCD2170-8A20-F441-9E06-6D3724750F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D2162E68-74C3-5D46-BE7A-259AB15061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4D5D2E8D-FA97-F747-837E-E57E9C01F67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FBF414C6-2CEF-A84D-BB99-9A14DDE620A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7CFDEEF0-A6A3-3643-958D-13BC1FE49C7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6BB51FF6-7526-0C42-9DF5-9D1DF1B0A3B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658BC981-18BA-3747-A569-06B1B585938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8B1B1D9F-122F-B841-B508-8C61C41822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48413D22-1C9F-A94D-9BF9-BACFB7CB919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15D326D4-6B8A-674C-B58F-8BE0AFC104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EA5A2642-674B-8142-8178-0E25E109159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50FB1EE4-11E7-1144-98C5-47B6B0F51AF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F5C2BC5F-1A2E-1648-AA2E-EFFBC358C40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E361AF0B-1385-4149-B909-F8C2E2D1992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E238A9DE-5338-9F42-B35A-D815C17DED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E57DFE3C-ACB4-C34D-9C04-157DEF3D89D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EBC871CA-6E39-DC44-AA98-C069702209F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F0280854-70B5-E544-B6A7-C7EB5785770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52B6F3DE-719F-B84F-ADE7-3ED04EEB58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63912D84-79FD-A64A-8864-9DB46F036B9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0A205E75-E42E-A14D-91B3-D863C58FFE1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A6ED525F-0EBD-9841-B619-79A0D5FA349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571DD151-B408-E841-933A-E778F35E385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1A5E1BE0-1389-F74A-BD6D-FE1B96204B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648EC3C1-0F12-934B-AE48-D9F9D49B6A9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532D9BF5-A1BC-9D4E-B583-893422CB4B4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3B162C62-914F-674E-B627-E0F2ACF7F4A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ABF28DD3-3DEC-9648-80E3-30229B4E349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F6A668CE-0D2C-FC4E-BE96-BE68B1E4437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EDCC0D54-85DA-C043-B32A-E3E397DF1CF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EEB01B6C-F376-F84F-9B55-FA9B8C50A10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CA9203EE-E53C-8A45-A970-9673C871F9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2255108F-859A-8F4C-97E4-3C01A44B8B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F6C2E1AA-D8EE-D64D-8356-09FB22001B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246D066D-2995-BA4C-AB68-22ABA25B60F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EB062D83-5384-264F-A89C-B3F4C4D4FD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88D0139-7957-7743-980C-7C5C0253684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ECC7042F-12A2-A640-ACA5-79822AEE5C2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0363FB7B-153F-ED4D-86D0-74776E3C8EB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F1E034F8-9BB1-F348-83E6-EAE3E228225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B8A0C010-E6A0-564D-AE76-5015CBCB98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1876C852-5151-B24F-87F8-9EA515575C2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2BF720A1-BCDD-334C-8F65-192A5173594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FA95568D-F51E-D04F-BADC-095F424ED1A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DAA06C3E-C312-7E46-A96B-222D15C44B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9B988975-DDB1-5846-9497-1A6EE542A5B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E54C726-267F-034D-8DC3-1E71EB4228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FD65E987-97CF-AB43-9104-AFCDE69A31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18922AE1-CD1E-884E-898C-4B00BA04C70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10BD8814-672A-AE4E-8A09-EA554A0AD7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E223192D-0C2C-3E4B-B415-97858154641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5D3482BA-4BD7-0648-8578-AD8E6352CBC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DA3837A6-0ED8-764D-810D-CE30D583DC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9F332D52-08E6-5541-85FB-CDAF47ED315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2AD789FE-1376-A743-80DA-890476B01E3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840C0213-DC6C-684A-9124-3245FDE2E66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C522982B-F615-9F4D-AB4D-1C04B573970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5D95A077-7646-7D43-B5A6-CF8A1A900B1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FEFA1DE6-1D29-5048-89D3-6D40DB8E295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0FD3E1D9-0D04-4A4B-BFC9-E93E354D597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1789282F-0BC4-514E-A600-88325FECE9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56A165EB-94DE-1A47-B23E-AC62601CA77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53D2A098-C035-FE41-B3AF-362883A18E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3A9C0DE5-C8EF-E34A-AE98-2BB5E94372F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D285207A-9AD3-B243-8DE6-C2893FEA602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58230042-F190-3B4A-8D36-88144045B21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E688B989-D820-B845-86E4-BF1CB16A154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A223D0C9-8462-0940-8B90-B030E56A13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173AE4F8-C378-0C48-AD8F-91BFD9DE206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0AC11C4D-8362-4C4A-BD14-DF1F7F80101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2CF2D566-44D3-5C49-94C3-9DFDC08ED9C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778010E0-F697-BB49-89ED-B19D3E570B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9C7FB0C4-C42E-F848-9506-BC83DBFA3E8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29E44884-9DB4-9749-A8CE-6D5F4AE78F0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CF585FB5-CD3C-8443-9658-C21249E9F3C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81F2389E-1D6C-1D4B-AA17-F8AAC82868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B5EBBCCC-B271-E748-8CE1-247FBBA39BC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B2ECFEB3-B3A2-F845-85D5-E9F8874883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C46AE29E-E2A7-6D49-A4DF-7DB0FB2EEBA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03D2ECAF-C7E4-2A4C-9361-7DD5EE30D7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1D988618-F473-C745-9AA5-2565A00FA67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039FE1E7-EBB1-EC47-BB07-372B5280FC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4F2305A7-D35A-164F-ADE7-36757FE0F8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6A1AE121-FB66-CC4B-B47E-48F128F7BC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EAC04D85-F1F1-0947-8ECE-6DCB069852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ECF6CE6B-2B76-0441-A12D-7F3F722F0C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30610ACA-92A4-7B43-B156-E06ED4EFE21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B4F9EDCD-5EA6-0D47-A4C5-EEEA7180C80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9732759E-CC4A-0D4E-A622-EF8F86529DB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A0D50327-3141-B84B-9087-A3E82C1549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7155E6D5-F89C-7F46-9205-C08D6FF2A7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64514232-2673-2744-A6F0-50967DE1B1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22</xdr:row>
      <xdr:rowOff>442920</xdr:rowOff>
    </xdr:from>
    <xdr:to>
      <xdr:col>15</xdr:col>
      <xdr:colOff>517631</xdr:colOff>
      <xdr:row>22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E8A8F926-C971-BA4B-9875-CF0DDFF6EE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AF8BC582-60A7-F749-B104-CD4E68BF381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204CDF55-79D9-CD41-BB64-4E2D5B5079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A3580478-D798-8B4E-9250-91409F1BA7F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D495616F-3172-784F-82FF-699A7B3B25F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EE379E24-12AE-CF43-B1B9-AC8CA4356A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96399A30-9EC8-B543-AAA3-7B8FED288D9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C6B0F4F9-521E-8F44-AD15-72FBFABA745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8FE07BFA-07D5-D841-82DA-D852EC10CBB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2632959D-E1CC-2E49-A6C2-6C153681683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8EC41D08-6D5E-8E44-992A-4A606B5AB4D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9E4C986F-C8D5-A343-8B8A-618E547F5F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7C07D989-72C3-8F48-A5B6-04FF166CD5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0A6AC254-BF99-E641-87EF-0380A0C8EBE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CCA9336A-F372-6B46-8D77-73E7CAB6B5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CA7E9CE5-BB5D-C94D-8C41-938E35C9878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D9ECABD7-FE43-6743-900D-B0C205FECC9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9F763402-633A-2449-8840-10D44C61033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B258D6BF-90F4-844E-B56D-036A7BE2E4D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737A38A3-6CFE-5F4D-A2F6-E504283F22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69653CAD-E37F-CC41-BCF3-408E9655DF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CAC015E1-79BF-0A41-B8CE-1DA9E42BC2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9AFC6251-29E7-694F-8C07-67606EE6553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DD9B0CF7-6D23-6F46-BDB1-88D7B8F7C0A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124370B9-EFBA-E749-9FAA-EC2ECCA8A22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7F2EDB1F-F243-6847-9B68-E65DC920EA0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9543C6FA-EDB7-A849-86B2-8FAB02FB95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9667BF7B-CB52-234E-935B-44A0BE1E38C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BCAA3824-7D6B-CA4E-8190-9B369672BB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59F73669-1F26-CC46-A25A-933ABCF615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8AA0A33A-779D-D441-B79D-44F3D662CB6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2" name="Ink 1691">
              <a:extLst>
                <a:ext uri="{FF2B5EF4-FFF2-40B4-BE49-F238E27FC236}">
                  <a16:creationId xmlns:a16="http://schemas.microsoft.com/office/drawing/2014/main" id="{0E366E23-B967-47BC-9909-6536A5BC0BD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97AABA8B-F7DE-F347-9159-EF0053CACB5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886A1AA9-86D7-184C-89F1-A5DC708DB5F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C465C9F4-ADB7-4B41-AF65-BA0A3F312E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6C193B7F-A108-4E42-A672-C5D43B78E01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2E056954-0EE4-AE4C-A7FB-55A32A59D8F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68362933-9965-E74C-A132-94614855A0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1C55E72-1C85-E449-95F4-CB979AF2F44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0D4037F0-C25F-9E44-A81F-A53A87016F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A42C6D46-1D3D-E445-AC80-C0134117B1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D4D18BFB-E6C9-A746-BFA7-67E13282777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4FCEB908-D581-F74C-B639-E471FD90AB4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8E07B7D1-1B38-A141-8CFD-03ACB3A0822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0039809D-455E-1E45-B133-BE358672838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1338F83C-809B-D044-8265-F2DDDBD19D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A90AA600-93F3-184D-BC96-5E4426288C7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5D012451-355B-F94C-B766-D36FD3F20E5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F478639D-EBA6-0345-86B2-61E5DB5179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1312786D-D0CD-484D-929C-070A857D3B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85B68BC4-F811-744E-8972-670E1B043B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F5BB3AF4-5DBF-D940-A6AC-F0089C921D2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F807AFE9-9D6C-E344-B0A4-0BFF50571F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210B5F22-C2B1-BA44-968A-5B0C7CEE7F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FA05B4E3-28AE-DB4E-84B4-BD20E27B1D5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2484942B-5906-A744-A5AA-7084B9ACDF9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C69A4BEE-EF1B-9842-92AA-4FA4A2028A0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4EBB5A25-D115-8647-B010-EE6A73B0427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BFCACB9B-41C3-E44D-9CF5-41989F907A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D513819D-1827-F746-9236-66CA757A58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023A3034-C72A-A646-A295-FE3BDCFEBA8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B2E088A3-A03F-634D-9E66-62547D8076E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FFDE4C2E-0021-6341-B8AC-CDC6C523979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52C1A1F2-B092-0C46-9EBA-B36D9AE188C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E443D0F2-652C-0F45-8737-8CD96799D3B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610FD2F3-BB34-4546-A45E-B04D37CDB97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CDB78B5C-1012-7F41-BF00-27CE2019724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3EF1A2C9-D3E3-FC43-B251-A1191371182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C1EA2DEE-FFF6-AF4F-99A0-92474597CC3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1E3CDB8E-188E-D744-AA57-59DB96D0A50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0934E4E6-8710-3540-8DC9-9CE2C0E78D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398F59AA-4AAE-BF49-A1C1-A7E53960CCE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87FC00DC-5C18-1448-A3C4-A0C7CE014F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A9B52349-E595-EC48-ACCD-A59FF24CFD8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431AFD55-BBF6-E043-8117-E8C8739315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6871501D-C6B7-FE4D-8A1A-8B1CD10502A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EAB6C234-3BE0-5F48-A5F3-44F9B76BA33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2E6C3266-4DD0-BD45-AFBB-2F6B95CE33A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9CC80022-07A7-9B43-9469-30774497511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59D5B2F8-3C44-A84B-B1C5-6BD68A7426F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2FD9BB1B-0BA2-A945-B0BA-FACEC9BEA42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5410F8BB-9457-4B4C-8C41-19B66F7BAE9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B1628E45-AD75-2648-9449-2BC244911A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C5E72777-F35F-F845-A529-B11601F86B5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C7D473C3-D321-3E42-B30F-02A9DE4EE65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02AB2EA1-615B-A240-982D-D0D9A648490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7628FF3A-B565-1441-8D1E-3FE708E316C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16815EB6-B5D7-F945-A38E-1B51511DFC7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B4C9592F-97CF-7F44-AA80-D7DD79F2340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C2E94E32-26A2-9344-BE40-EA552F50545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A6ED53D5-BCB2-0344-BDBF-F821AE3F33C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3E1FC659-6388-4C45-907B-803E7942C55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9FC25A52-A91C-DB4D-AE1D-B57E5173320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0872B2E5-5BC8-0844-99B3-37D03ED7D8D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C3F853C1-49BD-834E-B566-C893AC6A135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1CC08314-3054-BD40-A864-1B0615B6F6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4D4B9BDF-4888-E040-850F-CA9A26BF837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7E32F777-FFBE-CC44-A267-F081D9F4E30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FE5318FE-3A49-234D-BB38-E73BA651929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5C73B33C-C5FF-9B49-83FD-6AEDF455F1C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E9CF5227-BD13-C843-AD1F-6E7F4AA9579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C8ADE0E3-6AC3-7849-9C3E-9A3666D222B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3E7B5A21-7FC9-2D41-8A7A-1AA49E7FA3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C3343917-0104-1C44-B607-6E21063BF8E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8108FF5B-218F-4343-A165-E17B0BF8D2C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F11998C8-FFE6-8847-B0D3-21DB4710445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A6740EB6-7A62-8342-9B41-20D481B22C5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DEA1DB01-AA50-1542-8E0D-E07A5AA36A0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7CA2B386-6327-6546-B937-E5B0BA057F6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6FA1124E-0DDD-6649-A89E-3682F25032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672AA314-00CE-8043-830F-E6D5F6E046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DEB1BB0B-BD15-174D-8C7D-C3153E5D1D2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02E5722C-7875-DD42-AA6F-A1266CDF675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8D93342E-FDEB-7049-82F1-1C84B0A5367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8B437A49-94DC-D246-9CEE-F09BCC5B25B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B547CFBB-486F-3C4E-A0C9-22611337F5A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8F86E9C1-429F-4B4D-BC8D-C43483C9176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17B39630-9A39-F342-9053-393DF7ABA03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AD28E17D-4BDC-3543-B9CF-FDD34741139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43F4AFC6-5CF7-CD48-A56D-1413C893636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07C7AB64-7B9D-6D48-B6AD-D68456AC8AC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23</xdr:row>
      <xdr:rowOff>442920</xdr:rowOff>
    </xdr:from>
    <xdr:to>
      <xdr:col>15</xdr:col>
      <xdr:colOff>517631</xdr:colOff>
      <xdr:row>23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6B4193FF-E171-EA4F-A621-D61FB795A37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E1495D41-AF52-E04F-BDA5-02E93C89A51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48FDE917-0AF8-884B-8ED1-6FB15B59A3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15F9FA06-8466-454D-97C0-ECAA994A9A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E8697814-34FD-C842-B9A5-3F0B9F077BF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B05D4A86-A40A-AB4F-80C3-B3402163D9D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93E3D596-862E-BF42-949C-7DAC9276F58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B9180243-E712-6943-AF86-25E105943E9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BA200B6B-21E6-6443-ADBE-1CDA74984C4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A0BBF4F7-FF85-C343-888D-E98C3AF976E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21CEFA0E-5730-2043-AFA8-A662D83B82B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CD97C93D-632F-0642-8D06-3A92F55E88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69458183-1920-1642-A5DA-39A3D1D0C19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94436042-AF87-B541-87EE-E933B33BA7B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35F4237A-66CA-5D4B-A809-7C888B1DE32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F6500C37-4CC1-084D-99A1-34BB6CB6193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085E1806-7AA2-3A4F-AE21-47E85CE674D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A77B558F-A780-1644-A6FD-6E8D8B7AE25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23488A0E-278F-9B41-BDCC-C56AAB82EF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0FBD2300-9199-E84C-9090-D6B8283988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A7CDB8F7-262C-9549-9078-E5CB7D67739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E987936E-1727-184B-A25A-4CDDCDE50D0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2563F9EF-2ABB-D14B-A2FF-F7479C7779E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8EB19FFB-3583-B640-A717-272CE835BAB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7CA1A873-49A6-6347-936F-04E074FD92D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33491CB4-103D-7146-85E1-3CEB9542143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DD4B6B14-3D06-824F-96D2-5E79FB9CA63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C6D44982-7465-4447-B42B-A8607E2DD17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9CB385BA-B89A-E448-A2DC-FB8FF1A4A03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40251877-AB5C-E644-A33D-141BC06C612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1" name="Ink 1690">
              <a:extLst>
                <a:ext uri="{FF2B5EF4-FFF2-40B4-BE49-F238E27FC236}">
                  <a16:creationId xmlns:a16="http://schemas.microsoft.com/office/drawing/2014/main" id="{681C21EE-6E81-40C5-8925-B680B2B5E18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24ABA9F6-FE3E-D041-B423-DD232DD135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3109A5CC-E449-134C-80CB-70333435A6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66D0AE21-B507-2647-B59B-41F2439481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B0E2D087-F2F0-2D42-B08E-8C6E813650D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00531A1D-DAE0-724E-8F64-1CE183D51D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B06471B0-FBA8-394A-8880-ABC65412FD1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FB0D64B-121B-DA4F-ABD4-646D2B49DD3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333E2239-EF21-4644-8991-B320A8CA049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87FFAA34-0E3B-6843-B3A0-D8714F7EA78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0A044F9C-D502-B84F-B6EB-D1DB234AFFE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A17C4A81-C791-4140-A281-1743E73D4A2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99B9B558-0E31-5846-BD8B-ED9B6DDC6AE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8082C495-BD84-5342-A0D9-1B785C38B67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AFC574F9-0823-DB4C-9200-2859106C114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7EBC6003-870D-314C-A52E-975ED5E91A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A9EDB7C-2479-7048-9B92-BC41D9B223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E3FD1799-EFD7-654E-A23D-4DC1CF59B3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7B7C461B-0CAC-CC4C-9F3D-9D343FECB6D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5C0F09FD-5162-4F49-8A1B-387906B8690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713995C9-FCFE-834C-A125-E22589C7141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73414790-8E9B-5240-8037-9ECAFFB275A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9885F2DA-9A92-1B46-979E-3CA6D037AE3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EFB64D61-D7D7-194B-A722-C31752E6D4A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14FC8C73-0785-1948-BBCE-EC874D50DA7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FC574653-C9A5-0344-9F3B-2ED214617D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BA29E5C8-C819-2D41-94D2-410189E8CC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4E00CFD5-F01C-FF45-939B-CDC0D44B1D1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A2CA35C5-92FD-0B42-99D2-065F993EF62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1AB85AE7-E728-1D43-A6C0-B6ECB523DBD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24</xdr:row>
      <xdr:rowOff>442920</xdr:rowOff>
    </xdr:from>
    <xdr:to>
      <xdr:col>15</xdr:col>
      <xdr:colOff>517631</xdr:colOff>
      <xdr:row>24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0EDEB966-ACA6-584A-81FA-6710F4A76F1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CAF2EEEF-863B-5F41-B1E5-DEBB32BDC53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079ED4C1-606F-7C45-8646-75589B7E0156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BF99F90C-C660-F247-874B-4AFBF5ACD3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3A758FC6-AB7C-284B-8E3D-869F8831366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7B23915E-763B-A944-ACE3-C21FD7C9CB5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67BD8B82-E1B2-9B4A-B0BE-D1704AC9427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69E91B52-6FCC-6345-A61E-F4117F1468D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2D693A3F-B5D1-B04A-BF53-62E59550BBA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60AE7798-3422-7F41-AAE7-AAAF4068DFA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CAC533C8-A088-2B43-8CBA-A9A6BA160E7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0051BFF8-CCD5-6045-A2A0-AEDC56372F5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D42EAD2E-2EE1-6041-B85D-125F40A17BE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30E877D2-C4C4-D041-9A20-12086059BC9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5205ECEE-6344-6B4A-9829-5F3B6A736BB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A672CE2B-1C25-B14C-81A8-8D9F8924D15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696D01FF-6744-2F49-B6CE-B085D03B4B2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AAB19FF6-606A-1647-98D4-853683C5640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042CFF66-677D-5448-ABBE-82651376CE9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C957CDDF-094D-2449-B08A-0B14A91AC6F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5B710AFB-C02E-FE42-B439-E3E4D4C5C1C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4F32BB7E-D1D0-BF4C-8A1C-E81CF96D16D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DE5758C5-A00B-194F-870C-51887E21261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63ED001E-0E0F-6F46-9E45-A19671A4768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05BF99D0-CA1C-C341-A02F-7B461AD6D0C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CA409C97-0557-284E-BAE5-5C1AFD644C0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5967CEE6-D3BE-C14A-86E7-58327336102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FA153456-6882-5642-ABCA-0EB4ED38DC9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4CFD5368-F88D-C44A-9ADB-775915CB82F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90" name="Ink 1689">
              <a:extLst>
                <a:ext uri="{FF2B5EF4-FFF2-40B4-BE49-F238E27FC236}">
                  <a16:creationId xmlns:a16="http://schemas.microsoft.com/office/drawing/2014/main" id="{2F0EBAD0-3835-4C23-BE2B-34D34331988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25</xdr:row>
      <xdr:rowOff>442920</xdr:rowOff>
    </xdr:from>
    <xdr:to>
      <xdr:col>15</xdr:col>
      <xdr:colOff>517631</xdr:colOff>
      <xdr:row>25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29DD97C5-9B0B-D44F-AA21-677EFE159E0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2" name="Ink 1661">
              <a:extLst>
                <a:ext uri="{FF2B5EF4-FFF2-40B4-BE49-F238E27FC236}">
                  <a16:creationId xmlns:a16="http://schemas.microsoft.com/office/drawing/2014/main" id="{B4DBC575-7C48-44BB-866C-7587A3297C6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26</xdr:row>
      <xdr:rowOff>442920</xdr:rowOff>
    </xdr:from>
    <xdr:to>
      <xdr:col>15</xdr:col>
      <xdr:colOff>517631</xdr:colOff>
      <xdr:row>26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7B117919-A291-7845-B3D5-90E45932B8C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3" name="Ink 1662">
              <a:extLst>
                <a:ext uri="{FF2B5EF4-FFF2-40B4-BE49-F238E27FC236}">
                  <a16:creationId xmlns:a16="http://schemas.microsoft.com/office/drawing/2014/main" id="{E3C75CAA-E56E-4903-A945-AFF629E0D09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27</xdr:row>
      <xdr:rowOff>442920</xdr:rowOff>
    </xdr:from>
    <xdr:to>
      <xdr:col>15</xdr:col>
      <xdr:colOff>517631</xdr:colOff>
      <xdr:row>27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2376B491-4EA9-2246-9AEB-6479C1C3DF8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4" name="Ink 1663">
              <a:extLst>
                <a:ext uri="{FF2B5EF4-FFF2-40B4-BE49-F238E27FC236}">
                  <a16:creationId xmlns:a16="http://schemas.microsoft.com/office/drawing/2014/main" id="{57870893-A75E-446C-801A-FA28022F47B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28</xdr:row>
      <xdr:rowOff>442920</xdr:rowOff>
    </xdr:from>
    <xdr:to>
      <xdr:col>15</xdr:col>
      <xdr:colOff>517631</xdr:colOff>
      <xdr:row>28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D38F44CA-B733-264B-A463-29E7AAFCCB1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5" name="Ink 1664">
              <a:extLst>
                <a:ext uri="{FF2B5EF4-FFF2-40B4-BE49-F238E27FC236}">
                  <a16:creationId xmlns:a16="http://schemas.microsoft.com/office/drawing/2014/main" id="{226E00AD-98DA-4EDE-A23F-F345883B848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29</xdr:row>
      <xdr:rowOff>442920</xdr:rowOff>
    </xdr:from>
    <xdr:to>
      <xdr:col>15</xdr:col>
      <xdr:colOff>517631</xdr:colOff>
      <xdr:row>29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A90C02A5-7E20-BF40-BE71-E49335E6F58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6" name="Ink 1665">
              <a:extLst>
                <a:ext uri="{FF2B5EF4-FFF2-40B4-BE49-F238E27FC236}">
                  <a16:creationId xmlns:a16="http://schemas.microsoft.com/office/drawing/2014/main" id="{0ABF3ABC-3436-4D91-978D-78BEA05188C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30</xdr:row>
      <xdr:rowOff>442920</xdr:rowOff>
    </xdr:from>
    <xdr:to>
      <xdr:col>15</xdr:col>
      <xdr:colOff>517631</xdr:colOff>
      <xdr:row>30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4A43961A-92AC-4C49-9D56-6944EB480F0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7" name="Ink 1666">
              <a:extLst>
                <a:ext uri="{FF2B5EF4-FFF2-40B4-BE49-F238E27FC236}">
                  <a16:creationId xmlns:a16="http://schemas.microsoft.com/office/drawing/2014/main" id="{B008CC4A-1B60-42B5-BBF3-52D66B34DC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31</xdr:row>
      <xdr:rowOff>442920</xdr:rowOff>
    </xdr:from>
    <xdr:to>
      <xdr:col>15</xdr:col>
      <xdr:colOff>517631</xdr:colOff>
      <xdr:row>31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7FBD1B6F-2786-E342-90ED-A7EFE9F2890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8" name="Ink 1667">
              <a:extLst>
                <a:ext uri="{FF2B5EF4-FFF2-40B4-BE49-F238E27FC236}">
                  <a16:creationId xmlns:a16="http://schemas.microsoft.com/office/drawing/2014/main" id="{54D84436-FBDB-4DFD-863A-9435A5265833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32</xdr:row>
      <xdr:rowOff>442920</xdr:rowOff>
    </xdr:from>
    <xdr:to>
      <xdr:col>15</xdr:col>
      <xdr:colOff>517631</xdr:colOff>
      <xdr:row>32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AD1B82C3-DFCC-6044-B3A6-068DC1C6C29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9" name="Ink 1668">
              <a:extLst>
                <a:ext uri="{FF2B5EF4-FFF2-40B4-BE49-F238E27FC236}">
                  <a16:creationId xmlns:a16="http://schemas.microsoft.com/office/drawing/2014/main" id="{79AAD7B5-DEF1-4C28-836B-E3708183A1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33</xdr:row>
      <xdr:rowOff>442920</xdr:rowOff>
    </xdr:from>
    <xdr:to>
      <xdr:col>15</xdr:col>
      <xdr:colOff>517631</xdr:colOff>
      <xdr:row>33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F8EFFCDF-2A92-9E4D-8B90-3996C43C27E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0" name="Ink 1669">
              <a:extLst>
                <a:ext uri="{FF2B5EF4-FFF2-40B4-BE49-F238E27FC236}">
                  <a16:creationId xmlns:a16="http://schemas.microsoft.com/office/drawing/2014/main" id="{EAC7A57F-BC07-4F68-A90E-045D0B92E48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34</xdr:row>
      <xdr:rowOff>442920</xdr:rowOff>
    </xdr:from>
    <xdr:to>
      <xdr:col>15</xdr:col>
      <xdr:colOff>517631</xdr:colOff>
      <xdr:row>34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84677255-4BDC-2F49-96F8-39D67F55DB2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1" name="Ink 1670">
              <a:extLst>
                <a:ext uri="{FF2B5EF4-FFF2-40B4-BE49-F238E27FC236}">
                  <a16:creationId xmlns:a16="http://schemas.microsoft.com/office/drawing/2014/main" id="{BBF23036-04DD-4100-8D51-137C432154A8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35</xdr:row>
      <xdr:rowOff>442920</xdr:rowOff>
    </xdr:from>
    <xdr:to>
      <xdr:col>15</xdr:col>
      <xdr:colOff>517631</xdr:colOff>
      <xdr:row>35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090FE4F8-BAC6-844F-899E-1478E39A5F8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2" name="Ink 1671">
              <a:extLst>
                <a:ext uri="{FF2B5EF4-FFF2-40B4-BE49-F238E27FC236}">
                  <a16:creationId xmlns:a16="http://schemas.microsoft.com/office/drawing/2014/main" id="{036E7397-5A7C-4ABD-96B3-8DC00CFF1D9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36</xdr:row>
      <xdr:rowOff>442920</xdr:rowOff>
    </xdr:from>
    <xdr:to>
      <xdr:col>15</xdr:col>
      <xdr:colOff>517631</xdr:colOff>
      <xdr:row>36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EA50F190-5E3C-B643-A73D-0BD0908E5D90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3" name="Ink 1672">
              <a:extLst>
                <a:ext uri="{FF2B5EF4-FFF2-40B4-BE49-F238E27FC236}">
                  <a16:creationId xmlns:a16="http://schemas.microsoft.com/office/drawing/2014/main" id="{177C4EB1-EBBF-417D-B557-D18AD528FC4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37</xdr:row>
      <xdr:rowOff>442920</xdr:rowOff>
    </xdr:from>
    <xdr:to>
      <xdr:col>15</xdr:col>
      <xdr:colOff>517631</xdr:colOff>
      <xdr:row>37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02C36540-5B42-E64B-B861-CAE8980B8B2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4" name="Ink 1673">
              <a:extLst>
                <a:ext uri="{FF2B5EF4-FFF2-40B4-BE49-F238E27FC236}">
                  <a16:creationId xmlns:a16="http://schemas.microsoft.com/office/drawing/2014/main" id="{9A4DA4D0-A307-441C-92CC-F66C9C6EE29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38</xdr:row>
      <xdr:rowOff>442920</xdr:rowOff>
    </xdr:from>
    <xdr:to>
      <xdr:col>15</xdr:col>
      <xdr:colOff>517631</xdr:colOff>
      <xdr:row>38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73C77977-D202-2548-99AA-0AAC1AA214D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5" name="Ink 1674">
              <a:extLst>
                <a:ext uri="{FF2B5EF4-FFF2-40B4-BE49-F238E27FC236}">
                  <a16:creationId xmlns:a16="http://schemas.microsoft.com/office/drawing/2014/main" id="{D0EC9B79-661E-4897-A5BF-080D043FAE0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39</xdr:row>
      <xdr:rowOff>442920</xdr:rowOff>
    </xdr:from>
    <xdr:to>
      <xdr:col>15</xdr:col>
      <xdr:colOff>517631</xdr:colOff>
      <xdr:row>39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26805DA8-F76F-674E-A2E0-9BA63B405C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6" name="Ink 1675">
              <a:extLst>
                <a:ext uri="{FF2B5EF4-FFF2-40B4-BE49-F238E27FC236}">
                  <a16:creationId xmlns:a16="http://schemas.microsoft.com/office/drawing/2014/main" id="{F4CFDAFB-197A-4997-BF7C-5567027829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40</xdr:row>
      <xdr:rowOff>442920</xdr:rowOff>
    </xdr:from>
    <xdr:to>
      <xdr:col>15</xdr:col>
      <xdr:colOff>517631</xdr:colOff>
      <xdr:row>40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4904FE64-7D09-E042-A87E-1639ACF4BD6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7" name="Ink 1676">
              <a:extLst>
                <a:ext uri="{FF2B5EF4-FFF2-40B4-BE49-F238E27FC236}">
                  <a16:creationId xmlns:a16="http://schemas.microsoft.com/office/drawing/2014/main" id="{37DC6893-21E0-4A49-8001-E05789121B5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41</xdr:row>
      <xdr:rowOff>442920</xdr:rowOff>
    </xdr:from>
    <xdr:to>
      <xdr:col>15</xdr:col>
      <xdr:colOff>517631</xdr:colOff>
      <xdr:row>41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C8E051C2-E80F-5C48-BD98-6868DD00F14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8" name="Ink 1677">
              <a:extLst>
                <a:ext uri="{FF2B5EF4-FFF2-40B4-BE49-F238E27FC236}">
                  <a16:creationId xmlns:a16="http://schemas.microsoft.com/office/drawing/2014/main" id="{5C5E3AE6-383D-4B2B-83CA-ED4BA4EA53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42</xdr:row>
      <xdr:rowOff>442920</xdr:rowOff>
    </xdr:from>
    <xdr:to>
      <xdr:col>15</xdr:col>
      <xdr:colOff>517631</xdr:colOff>
      <xdr:row>42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08BEBC72-4FDB-864F-B648-4F0895CDDE1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79" name="Ink 1678">
              <a:extLst>
                <a:ext uri="{FF2B5EF4-FFF2-40B4-BE49-F238E27FC236}">
                  <a16:creationId xmlns:a16="http://schemas.microsoft.com/office/drawing/2014/main" id="{2CAF0F53-ADD0-43AB-9189-9D591DB7695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43</xdr:row>
      <xdr:rowOff>442920</xdr:rowOff>
    </xdr:from>
    <xdr:to>
      <xdr:col>15</xdr:col>
      <xdr:colOff>517631</xdr:colOff>
      <xdr:row>43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056" name="Ink 1055">
              <a:extLst>
                <a:ext uri="{FF2B5EF4-FFF2-40B4-BE49-F238E27FC236}">
                  <a16:creationId xmlns:a16="http://schemas.microsoft.com/office/drawing/2014/main" id="{780C57EA-FB59-D94A-8D39-A277899A18B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0" name="Ink 1679">
              <a:extLst>
                <a:ext uri="{FF2B5EF4-FFF2-40B4-BE49-F238E27FC236}">
                  <a16:creationId xmlns:a16="http://schemas.microsoft.com/office/drawing/2014/main" id="{59AFA12A-FA1A-46C5-BB23-ADFA102732E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44</xdr:row>
      <xdr:rowOff>442920</xdr:rowOff>
    </xdr:from>
    <xdr:to>
      <xdr:col>15</xdr:col>
      <xdr:colOff>517631</xdr:colOff>
      <xdr:row>44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18274E43-28D5-0146-912A-704FC92CEE9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1" name="Ink 1680">
              <a:extLst>
                <a:ext uri="{FF2B5EF4-FFF2-40B4-BE49-F238E27FC236}">
                  <a16:creationId xmlns:a16="http://schemas.microsoft.com/office/drawing/2014/main" id="{249FFB15-2347-44F7-B0FC-4BE4CF54DBA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45</xdr:row>
      <xdr:rowOff>442920</xdr:rowOff>
    </xdr:from>
    <xdr:to>
      <xdr:col>15</xdr:col>
      <xdr:colOff>517631</xdr:colOff>
      <xdr:row>45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7B35272C-C079-7A4E-8B15-FD743665F2A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2" name="Ink 1681">
              <a:extLst>
                <a:ext uri="{FF2B5EF4-FFF2-40B4-BE49-F238E27FC236}">
                  <a16:creationId xmlns:a16="http://schemas.microsoft.com/office/drawing/2014/main" id="{03E1D6AE-3615-4C66-9F1B-E43A4F53654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46</xdr:row>
      <xdr:rowOff>442920</xdr:rowOff>
    </xdr:from>
    <xdr:to>
      <xdr:col>15</xdr:col>
      <xdr:colOff>517631</xdr:colOff>
      <xdr:row>46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8DADCF12-1626-3848-BE7F-76B9E75C66ED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3" name="Ink 1682">
              <a:extLst>
                <a:ext uri="{FF2B5EF4-FFF2-40B4-BE49-F238E27FC236}">
                  <a16:creationId xmlns:a16="http://schemas.microsoft.com/office/drawing/2014/main" id="{F465DF9D-2100-4098-8049-65130DC92634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47</xdr:row>
      <xdr:rowOff>442920</xdr:rowOff>
    </xdr:from>
    <xdr:to>
      <xdr:col>15</xdr:col>
      <xdr:colOff>517631</xdr:colOff>
      <xdr:row>47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E0F6B82C-B028-CD46-9025-4F49F38D3CB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4" name="Ink 1683">
              <a:extLst>
                <a:ext uri="{FF2B5EF4-FFF2-40B4-BE49-F238E27FC236}">
                  <a16:creationId xmlns:a16="http://schemas.microsoft.com/office/drawing/2014/main" id="{51DF580C-93F1-4D3C-9A63-97A782A8CFE2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48</xdr:row>
      <xdr:rowOff>442920</xdr:rowOff>
    </xdr:from>
    <xdr:to>
      <xdr:col>15</xdr:col>
      <xdr:colOff>517631</xdr:colOff>
      <xdr:row>48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39C8AD70-EA29-0840-BB84-FA857D1370B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5" name="Ink 1684">
              <a:extLst>
                <a:ext uri="{FF2B5EF4-FFF2-40B4-BE49-F238E27FC236}">
                  <a16:creationId xmlns:a16="http://schemas.microsoft.com/office/drawing/2014/main" id="{EF9E1450-D859-4F6F-9846-B79C3854EDC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49</xdr:row>
      <xdr:rowOff>442920</xdr:rowOff>
    </xdr:from>
    <xdr:to>
      <xdr:col>15</xdr:col>
      <xdr:colOff>517631</xdr:colOff>
      <xdr:row>49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43EF03B7-2504-A040-8311-A1266BDA78E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6" name="Ink 1685">
              <a:extLst>
                <a:ext uri="{FF2B5EF4-FFF2-40B4-BE49-F238E27FC236}">
                  <a16:creationId xmlns:a16="http://schemas.microsoft.com/office/drawing/2014/main" id="{3D222A9A-C39A-4EBD-A41A-B5214F31D58F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50</xdr:row>
      <xdr:rowOff>442920</xdr:rowOff>
    </xdr:from>
    <xdr:to>
      <xdr:col>15</xdr:col>
      <xdr:colOff>517631</xdr:colOff>
      <xdr:row>50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C37C1151-06BE-9E45-AA4E-FFFD5D918F8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7" name="Ink 1686">
              <a:extLst>
                <a:ext uri="{FF2B5EF4-FFF2-40B4-BE49-F238E27FC236}">
                  <a16:creationId xmlns:a16="http://schemas.microsoft.com/office/drawing/2014/main" id="{868CD0F5-02FF-4327-AB2B-00BF67F146F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51</xdr:row>
      <xdr:rowOff>442920</xdr:rowOff>
    </xdr:from>
    <xdr:to>
      <xdr:col>15</xdr:col>
      <xdr:colOff>517631</xdr:colOff>
      <xdr:row>51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DBE48B53-4FC4-BA4E-8D45-A3ED4BA5AFE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8" name="Ink 1687">
              <a:extLst>
                <a:ext uri="{FF2B5EF4-FFF2-40B4-BE49-F238E27FC236}">
                  <a16:creationId xmlns:a16="http://schemas.microsoft.com/office/drawing/2014/main" id="{21E86496-0284-43B7-BBFA-A2A9F0E3D7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52</xdr:row>
      <xdr:rowOff>442920</xdr:rowOff>
    </xdr:from>
    <xdr:to>
      <xdr:col>15</xdr:col>
      <xdr:colOff>517631</xdr:colOff>
      <xdr:row>52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387D1B19-D3F0-6545-A5A0-EC27F9C0152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89" name="Ink 1688">
              <a:extLst>
                <a:ext uri="{FF2B5EF4-FFF2-40B4-BE49-F238E27FC236}">
                  <a16:creationId xmlns:a16="http://schemas.microsoft.com/office/drawing/2014/main" id="{E04513A4-49EA-40CE-B0A2-3BC3F1D78F5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200527</xdr:colOff>
      <xdr:row>54</xdr:row>
      <xdr:rowOff>76199</xdr:rowOff>
    </xdr:from>
    <xdr:to>
      <xdr:col>23</xdr:col>
      <xdr:colOff>735262</xdr:colOff>
      <xdr:row>66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52D4CC-387F-A547-8667-B49AAC05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27" y="7803146"/>
          <a:ext cx="10173367" cy="5378117"/>
        </a:xfrm>
        <a:prstGeom prst="rect">
          <a:avLst/>
        </a:prstGeom>
      </xdr:spPr>
    </xdr:pic>
    <xdr:clientData/>
  </xdr:twoCellAnchor>
  <xdr:twoCellAnchor editAs="oneCell">
    <xdr:from>
      <xdr:col>18</xdr:col>
      <xdr:colOff>521370</xdr:colOff>
      <xdr:row>7</xdr:row>
      <xdr:rowOff>106946</xdr:rowOff>
    </xdr:from>
    <xdr:to>
      <xdr:col>20</xdr:col>
      <xdr:colOff>185310</xdr:colOff>
      <xdr:row>8</xdr:row>
      <xdr:rowOff>325521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E0B238-A3C8-8546-9B82-967127F8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738" y="2847472"/>
          <a:ext cx="1254782" cy="539417"/>
        </a:xfrm>
        <a:prstGeom prst="rect">
          <a:avLst/>
        </a:prstGeom>
      </xdr:spPr>
    </xdr:pic>
    <xdr:clientData/>
  </xdr:twoCellAnchor>
  <xdr:twoCellAnchor>
    <xdr:from>
      <xdr:col>15</xdr:col>
      <xdr:colOff>516191</xdr:colOff>
      <xdr:row>18</xdr:row>
      <xdr:rowOff>442920</xdr:rowOff>
    </xdr:from>
    <xdr:to>
      <xdr:col>15</xdr:col>
      <xdr:colOff>517631</xdr:colOff>
      <xdr:row>18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407487C9-A96C-8A45-809A-C19173493E24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89F94C94-195F-1A48-AAF8-8E130AB20479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E9AF6F6D-359F-EE4B-8610-32CD69FB1C7E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AE3DE8E4-4738-9245-A15B-903A905BA4A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9F975CD0-5250-CD48-977D-E0B948893B7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61A0A6BD-0BCF-B34F-A278-9E3B63DC45A2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F1C14934-424B-EA42-A965-5F78911BDCC4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5933D81C-09C4-A84A-AF5C-57E673D7501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4534F258-86C8-1742-BC1F-2BB8C71E42DE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BB132DAE-B7A2-8649-A4D1-67E73CA6C162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81425DEA-AC2F-1743-BF25-392E18716469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ACA9AC21-163F-FC43-862F-08F1E9CC4D38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DA6B317F-2132-4940-BF59-C1FAD4941B03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C3291DB3-F1FC-C448-9514-F63AE29DE98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D2E94F56-5BB0-3443-AED6-8B3C5C3F7C2E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92DDFF58-5EF0-794E-9B3B-A44FA8E5831C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FF3C97F5-2AF3-FF41-9B5A-AAD7FBADB28A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EBF2ACD7-7F58-2247-813A-4494D0B22D30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E24E217C-3CB4-7849-8C96-7BA4A2D43064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AB310B44-294B-694B-AEC4-DCD3B006C988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D6992DE9-CDE4-D840-96A4-92B4105F5351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F324CF9D-1CE4-A442-822E-A58D3BA34B5B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E2091A76-8FCA-D846-8914-3336348D007D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3DFD99B9-F2F0-DB4D-A5FE-016A2C0429AF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444981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E61583DB-C71E-A54F-A7E5-ADB9A656032C}"/>
                </a:ext>
              </a:extLst>
            </xdr14:cNvPr>
            <xdr14:cNvContentPartPr/>
          </xdr14:nvContentPartPr>
          <xdr14:nvPr macro=""/>
          <xdr14:xfrm>
            <a:off x="3287015" y="6162635"/>
            <a:ext cx="3240" cy="2061"/>
          </xdr14:xfrm>
        </xdr:contentPart>
      </mc:Choice>
      <mc:Fallback xmlns="">
        <xdr:pic>
          <xdr:nvPicPr>
            <xdr:cNvPr id="48" name="Ink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4135" y="6158513"/>
              <a:ext cx="8280" cy="1030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0FCAC625-FF75-664F-97B1-79038D6AEB67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1660" name="Ink 1659">
              <a:extLst>
                <a:ext uri="{FF2B5EF4-FFF2-40B4-BE49-F238E27FC236}">
                  <a16:creationId xmlns:a16="http://schemas.microsoft.com/office/drawing/2014/main" id="{64779FA0-691B-47CF-9818-8D41DCAD236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514391</xdr:colOff>
      <xdr:row>19</xdr:row>
      <xdr:rowOff>442920</xdr:rowOff>
    </xdr:from>
    <xdr:to>
      <xdr:col>15</xdr:col>
      <xdr:colOff>517631</xdr:colOff>
      <xdr:row>19</xdr:row>
      <xdr:rowOff>444408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45042B34-33E2-5743-A495-3C364359CD65}"/>
                </a:ext>
              </a:extLst>
            </xdr14:cNvPr>
            <xdr14:cNvContentPartPr/>
          </xdr14:nvContentPartPr>
          <xdr14:nvPr macro=""/>
          <xdr14:xfrm>
            <a:off x="3287015" y="5658093"/>
            <a:ext cx="3240" cy="1488"/>
          </xdr14:xfrm>
        </xdr:contentPart>
      </mc:Choice>
      <mc:Fallback xmlns="">
        <xdr:pic>
          <xdr:nvPicPr>
            <xdr:cNvPr id="36" name="Ink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84135" y="5654125"/>
              <a:ext cx="8280" cy="942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FF277C31-F42E-604E-8DA2-B2111F43223C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516191</xdr:colOff>
      <xdr:row>19</xdr:row>
      <xdr:rowOff>442920</xdr:rowOff>
    </xdr:from>
    <xdr:to>
      <xdr:col>15</xdr:col>
      <xdr:colOff>517631</xdr:colOff>
      <xdr:row>19</xdr:row>
      <xdr:rowOff>446138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A912A2B2-9452-DD46-BF39-789F5518EE9D}"/>
                </a:ext>
              </a:extLst>
            </xdr14:cNvPr>
            <xdr14:cNvContentPartPr/>
          </xdr14:nvContentPartPr>
          <xdr14:nvPr macro=""/>
          <xdr14:xfrm>
            <a:off x="3288815" y="5042741"/>
            <a:ext cx="1440" cy="3218"/>
          </xdr14:xfrm>
        </xdr:contentPart>
      </mc:Choice>
      <mc:Fallback xmlns="">
        <xdr:pic>
          <xdr:nvPicPr>
            <xdr:cNvPr id="17" name="Ink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87535" y="5036305"/>
              <a:ext cx="3680" cy="1609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1:57:37.953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3790755-4361-4D2D-95EB-1E8D23F5EB3D}" emma:medium="tactile" emma:mode="ink">
          <msink:context xmlns:msink="http://schemas.microsoft.com/ink/2010/main" type="writingRegion" rotatedBoundingBox="9331,14156 7967,15879 7773,15726 9137,14002"/>
        </emma:interpretation>
      </emma:emma>
    </inkml:annotationXML>
    <inkml:traceGroup>
      <inkml:annotationXML>
        <emma:emma xmlns:emma="http://www.w3.org/2003/04/emma" version="1.0">
          <emma:interpretation id="{FEF84694-4B4C-42E2-8C49-3AFD4D0ACF01}" emma:medium="tactile" emma:mode="ink">
            <msink:context xmlns:msink="http://schemas.microsoft.com/ink/2010/main" type="paragraph" rotatedBoundingBox="9331,14156 7967,15879 7773,15726 9137,14002" alignmentLevel="1"/>
          </emma:interpretation>
        </emma:emma>
      </inkml:annotationXML>
      <inkml:traceGroup>
        <inkml:annotationXML>
          <emma:emma xmlns:emma="http://www.w3.org/2003/04/emma" version="1.0">
            <emma:interpretation id="{F45E5A0B-8830-4649-AFA1-3477963121A5}" emma:medium="tactile" emma:mode="ink">
              <msink:context xmlns:msink="http://schemas.microsoft.com/ink/2010/main" type="line" rotatedBoundingBox="9331,14156 7967,15879 7773,15726 9137,14002"/>
            </emma:interpretation>
          </emma:emma>
        </inkml:annotationXML>
        <inkml:traceGroup>
          <inkml:annotationXML>
            <emma:emma xmlns:emma="http://www.w3.org/2003/04/emma" version="1.0">
              <emma:interpretation id="{8F199F7D-92EE-44EC-96BB-65670CA9E88C}" emma:medium="tactile" emma:mode="ink">
                <msink:context xmlns:msink="http://schemas.microsoft.com/ink/2010/main" type="inkWord" rotatedBoundingBox="7773,15726 9137,14002 9331,14156 7967,15879"/>
              </emma:interpretation>
              <emma:one-of disjunction-type="recognition" id="oneOf0">
                <emma:interpretation id="interp0" emma:lang="en-PH" emma:confidence="1">
                  <emma:literal>:</emma:literal>
                </emma:interpretation>
                <emma:interpretation id="interp1" emma:lang="en-PH" emma:confidence="0">
                  <emma:literal>!</emma:literal>
                </emma:interpretation>
                <emma:interpretation id="interp2" emma:lang="en-PH" emma:confidence="0">
                  <emma:literal>;</emma:literal>
                </emma:interpretation>
                <emma:interpretation id="interp3" emma:lang="en-PH" emma:confidence="0">
                  <emma:literal>☺</emma:literal>
                </emma:interpretation>
                <emma:interpretation id="interp4" emma:lang="en-PH" emma:confidence="0">
                  <emma:literal>¥</emma:literal>
                </emma:interpretation>
              </emma:one-of>
            </emma:emma>
          </inkml:annotationXML>
          <inkml:trace contextRef="#ctx0" brushRef="#br0">9144 14009 5376,'-8'-3'2112,"8"3"-1152,0 3-1120,0-3 320,0 0-960,0 0-256,0 0-1024,0 0-416</inkml:trace>
        </inkml:traceGroup>
      </inkml:traceGroup>
    </inkml:traceGroup>
  </inkml:traceGroup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47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0A873B1C-9896-4301-85AD-CC69D701D555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07:19.7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9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1-16T00:10:36.6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7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6270AA38-000F-40E9-AAD7-03582314010F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77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BFBC1D7A-F1B3-402D-AAE9-987002BB35EE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78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1CC29BBB-9817-4420-8955-1BE14C17B37F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92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599B7A0B-7CF7-4524-B9E0-4BA1A4E562A9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608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774EFA2C-B1D7-439C-B868-466A3D67B7CB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39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240179E5-0058-4578-829D-F0A40ADD9C6D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3:16.7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42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A88FDF6-79A7-4AA2-9D8D-0C9F8231A128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448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488871B8-30D5-4203-BD21-58687B5B5563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49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BE529B08-2F09-4270-BEA2-B1000C87D413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443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B7F462BC-0168-4CF3-8B93-021C6E4A427D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506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124B95BE-84D3-4CDA-A6E7-32C99DB9D8D0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7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54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45DA586-73E6-4EA9-9405-5E4A80E27101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58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F5199559-351E-424A-A376-797D59A6671D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627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75041B45-90E1-483A-826E-4E3AA01B958A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654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903730D-CB3A-41D0-940D-09AB820F1871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67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74B02DCA-B020-40DD-92A1-50C376F8F492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76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DE73B68-663C-4FB6-919C-098FB14F03B9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782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C8A18FBB-F6BB-424D-AD38-805369898FAE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798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2AC54ECE-CD8B-48D1-9CD6-8F467BC40463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22.8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829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9F2FA55D-CC5C-48E3-996C-4B071C5550A8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6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46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A15F18EC-EFE2-4285-989E-13F2F4BAC966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14009 5376,'-8'-3'2112,"8"3"-1152,0 3-1120,0-3 320,0 0-960,0 0-256,0 0-1024,0 0-416</inkml:trace>
  </inkml:traceGroup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864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E6EB9ADD-38AD-481C-9599-37ED02EB1973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17:57.7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896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D4CF8BE1-6277-47CE-91FC-B581D35F949D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927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A144FC55-9747-4BD7-83A3-6872D2640245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949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9B5358D3-9DF0-4A27-8922-5E7053813D1C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1:24.1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7.96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86802C8-ECB0-4634-9208-D55FD08A51DA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013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F64DBC52-0492-4544-BDAA-88E3A9214B7E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029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64C2FD81-DA71-473C-BA7C-D0D27CFA82CF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06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2675C568-1BA2-4B90-8330-827702772AF7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3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09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3C77FCC9-E8D4-4723-A804-D83ECD9AA28B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114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60B950C1-39D1-409D-B7CC-B995AFFEB846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467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8E74CF19-77FA-4E56-893C-85AC265FCF87}" emma:medium="tactile" emma:mode="ink">
          <msink:context xmlns:msink="http://schemas.microsoft.com/ink/2010/main" type="inkDrawing"/>
        </emma:interpretation>
      </emma:emma>
    </inkml:annotationXML>
    <inkml:trace contextRef="#ctx0" brushRef="#br0">5810 15745 5632,'-15'0'2112,"20"0"-1152,-5 0-1056,0 0 352,0 0-832,0 0-2144,5-3-352</inkml:trace>
  </inkml:traceGroup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5:22:18.130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755371E8-CA01-478F-9367-0ABEB4C60D69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1-12T05:06:54.15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0E2599ED-9C56-4608-8DD1-B3CEFF574387}" emma:medium="tactile" emma:mode="ink">
          <msink:context xmlns:msink="http://schemas.microsoft.com/ink/2010/main" type="writingRegion" rotatedBoundingBox="19688,6832 19719,6832 19719,6863 19688,6863"/>
        </emma:interpretation>
      </emma:emma>
    </inkml:annotationXML>
    <inkml:traceGroup>
      <inkml:annotationXML>
        <emma:emma xmlns:emma="http://www.w3.org/2003/04/emma" version="1.0">
          <emma:interpretation id="{3DE61B08-956B-4B42-A6BD-E6BD409E9F1E}" emma:medium="tactile" emma:mode="ink">
            <msink:context xmlns:msink="http://schemas.microsoft.com/ink/2010/main" type="paragraph" rotatedBoundingBox="19688,6832 19719,6832 19719,6863 19688,6863" alignmentLevel="1"/>
          </emma:interpretation>
        </emma:emma>
      </inkml:annotationXML>
      <inkml:traceGroup>
        <inkml:annotationXML>
          <emma:emma xmlns:emma="http://www.w3.org/2003/04/emma" version="1.0">
            <emma:interpretation id="{703C8AF0-8F05-4D17-BAD0-3C4776F858BD}" emma:medium="tactile" emma:mode="ink">
              <msink:context xmlns:msink="http://schemas.microsoft.com/ink/2010/main" type="line" rotatedBoundingBox="19688,6832 19719,6832 19719,6863 19688,6863"/>
            </emma:interpretation>
          </emma:emma>
        </inkml:annotationXML>
        <inkml:traceGroup>
          <inkml:annotationXML>
            <emma:emma xmlns:emma="http://www.w3.org/2003/04/emma" version="1.0">
              <emma:interpretation id="{61D7EF3E-06F3-48E4-8A9A-7EE66A12E243}" emma:medium="tactile" emma:mode="ink">
                <msink:context xmlns:msink="http://schemas.microsoft.com/ink/2010/main" type="inkWord" rotatedBoundingBox="19698,6821 19729,6852 19719,6862 19688,6832"/>
              </emma:interpretation>
              <emma:one-of disjunction-type="recognition" id="oneOf0">
                <emma:interpretation id="interp0" emma:lang="en-PH" emma:confidence="0">
                  <emma:literal>•</emma:literal>
                </emma:interpretation>
                <emma:interpretation id="interp1" emma:lang="en-PH" emma:confidence="0">
                  <emma:literal>4</emma:literal>
                </emma:interpretation>
                <emma:interpretation id="interp2" emma:lang="en-PH" emma:confidence="0">
                  <emma:literal>.</emma:literal>
                </emma:interpretation>
                <emma:interpretation id="interp3" emma:lang="en-PH" emma:confidence="0">
                  <emma:literal>\</emma:literal>
                </emma:interpretation>
                <emma:interpretation id="interp4" emma:lang="en-PH" emma:confidence="0">
                  <emma:literal>x</emma:literal>
                </emma:interpretation>
              </emma:one-of>
            </emma:emma>
          </inkml:annotationXML>
          <inkml:trace contextRef="#ctx0" brushRef="#br0">2029 6838 3072,'-31'-31'1216,"31"31"-640,0 0-480,0 0 320,0 0-352,0 0-64,0 0-32,0 0 64,0 0-640,0 0-224,0 0-512,0 0-128</inkml:trace>
        </inkml:traceGroup>
      </inkml:traceGroup>
    </inkml:traceGroup>
  </inkml:traceGroup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1-12T05:06:57.458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6BAF0771-88E0-4010-81D7-E8F93509F1F8}" emma:medium="tactile" emma:mode="ink">
          <msink:context xmlns:msink="http://schemas.microsoft.com/ink/2010/main" type="writingRegion" rotatedBoundingBox="18396,9353 18427,9353 18427,9384 18396,9384"/>
        </emma:interpretation>
      </emma:emma>
    </inkml:annotationXML>
    <inkml:traceGroup>
      <inkml:annotationXML>
        <emma:emma xmlns:emma="http://www.w3.org/2003/04/emma" version="1.0">
          <emma:interpretation id="{272FD7AA-4C7C-4114-853E-D57E5FAEBCE9}" emma:medium="tactile" emma:mode="ink">
            <msink:context xmlns:msink="http://schemas.microsoft.com/ink/2010/main" type="paragraph" rotatedBoundingBox="18396,9353 18427,9353 18427,9384 18396,9384" alignmentLevel="1"/>
          </emma:interpretation>
        </emma:emma>
      </inkml:annotationXML>
      <inkml:traceGroup>
        <inkml:annotationXML>
          <emma:emma xmlns:emma="http://www.w3.org/2003/04/emma" version="1.0">
            <emma:interpretation id="{FCCCCBE1-7885-4269-BBD4-DAE9CED679C0}" emma:medium="tactile" emma:mode="ink">
              <msink:context xmlns:msink="http://schemas.microsoft.com/ink/2010/main" type="line" rotatedBoundingBox="18396,9353 18427,9353 18427,9384 18396,9384"/>
            </emma:interpretation>
          </emma:emma>
        </inkml:annotationXML>
        <inkml:traceGroup>
          <inkml:annotationXML>
            <emma:emma xmlns:emma="http://www.w3.org/2003/04/emma" version="1.0">
              <emma:interpretation id="{0398B9EC-085E-4D0E-A04F-B6F30CCC2C20}" emma:medium="tactile" emma:mode="ink">
                <msink:context xmlns:msink="http://schemas.microsoft.com/ink/2010/main" type="inkWord" rotatedBoundingBox="18396,9353 18427,9353 18427,9384 18396,9384"/>
              </emma:interpretation>
              <emma:one-of disjunction-type="recognition" id="oneOf0">
                <emma:interpretation id="interp0" emma:lang="en-PH" emma:confidence="0">
                  <emma:literal>•</emma:literal>
                </emma:interpretation>
                <emma:interpretation id="interp1" emma:lang="en-PH" emma:confidence="0">
                  <emma:literal>4</emma:literal>
                </emma:interpretation>
                <emma:interpretation id="interp2" emma:lang="en-PH" emma:confidence="0">
                  <emma:literal>.</emma:literal>
                </emma:interpretation>
                <emma:interpretation id="interp3" emma:lang="en-PH" emma:confidence="0">
                  <emma:literal>\</emma:literal>
                </emma:interpretation>
                <emma:interpretation id="interp4" emma:lang="en-PH" emma:confidence="0">
                  <emma:literal>x</emma:literal>
                </emma:interpretation>
              </emma:one-of>
            </emma:emma>
          </inkml:annotationXML>
          <inkml:trace contextRef="#ctx0" brushRef="#br0">18428 9386 1152,'-31'-31'416,"31"31"-192,0 0-192,0 0 96,0 0-160,0 0 32,0 0-512,0 0-192</inkml:trace>
        </inkml:traceGroup>
      </inkml:traceGroup>
    </inkml:traceGroup>
  </inkml:traceGroup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1-13T05:05:05.07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97778393-6F64-4B6A-A133-5DB90B88FA98}" emma:medium="tactile" emma:mode="ink">
          <msink:context xmlns:msink="http://schemas.microsoft.com/ink/2010/main" type="inkDrawing" rotatedBoundingBox="18455,419 18481,419 18481,434 18455,434" shapeName="Other"/>
        </emma:interpretation>
      </emma:emma>
    </inkml:annotationXML>
    <inkml:trace contextRef="#ctx0" brushRef="#br0">18482 419 3328,'-26'0'1216,"26"0"-640,0 0-384,0 0 288,0 0-192,0 0-96,0 0-192,0 0-64,0 0-256,0 0-64,0 0-1056,0 0-480,0 0 832,13 0 416</inkml:trace>
  </inkml:traceGroup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1-13T05:04:45.539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E03E5DB1-7777-49B8-A40D-7E965BDDC6FD}" emma:medium="tactile" emma:mode="ink">
          <msink:context xmlns:msink="http://schemas.microsoft.com/ink/2010/main" type="inkDrawing" rotatedBoundingBox="23423,2449 23424,2435 23438,2437 23437,2450" shapeName="Other"/>
        </emma:interpretation>
      </emma:emma>
    </inkml:annotationXML>
    <inkml:trace contextRef="#ctx0" brushRef="#br0">24088 2450 4224,'0'0'1568,"0"0"-832,0 0-928,0 0 192,0 0-832,0 0-1216,1-13 128</inkml:trace>
  </inkml:traceGroup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1-13T05:05:05.846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1EE52FCF-3ABC-4ECE-BE37-8237F6664103}" emma:medium="tactile" emma:mode="ink">
          <msink:context xmlns:msink="http://schemas.microsoft.com/ink/2010/main" type="writingRegion" rotatedBoundingBox="23423,222 23424,222 23424,235 23423,235"/>
        </emma:interpretation>
      </emma:emma>
    </inkml:annotationXML>
    <inkml:traceGroup>
      <inkml:annotationXML>
        <emma:emma xmlns:emma="http://www.w3.org/2003/04/emma" version="1.0">
          <emma:interpretation id="{5EFAF67F-78D3-45DA-944A-9F934F6FD2B6}" emma:medium="tactile" emma:mode="ink">
            <msink:context xmlns:msink="http://schemas.microsoft.com/ink/2010/main" type="paragraph" rotatedBoundingBox="23423,222 23424,222 23424,235 23423,235" alignmentLevel="1"/>
          </emma:interpretation>
        </emma:emma>
      </inkml:annotationXML>
      <inkml:traceGroup>
        <inkml:annotationXML>
          <emma:emma xmlns:emma="http://www.w3.org/2003/04/emma" version="1.0">
            <emma:interpretation id="{1832985B-9975-4327-AA91-05A00BD76EA9}" emma:medium="tactile" emma:mode="ink">
              <msink:context xmlns:msink="http://schemas.microsoft.com/ink/2010/main" type="line" rotatedBoundingBox="23423,222 23424,222 23424,235 23423,235"/>
            </emma:interpretation>
          </emma:emma>
        </inkml:annotationXML>
        <inkml:traceGroup>
          <inkml:annotationXML>
            <emma:emma xmlns:emma="http://www.w3.org/2003/04/emma" version="1.0">
              <emma:interpretation id="{4D02F6A3-B43F-4DF5-86ED-61A709234AD9}" emma:medium="tactile" emma:mode="ink">
                <msink:context xmlns:msink="http://schemas.microsoft.com/ink/2010/main" type="inkWord" rotatedBoundingBox="23423,222 23424,222 23424,235 23423,235"/>
              </emma:interpretation>
              <emma:one-of disjunction-type="recognition" id="oneOf0">
                <emma:interpretation id="interp0" emma:lang="en-PH" emma:confidence="0">
                  <emma:literal>n</emma:literal>
                </emma:interpretation>
                <emma:interpretation id="interp1" emma:lang="en-PH" emma:confidence="0">
                  <emma:literal>^</emma:literal>
                </emma:interpretation>
                <emma:interpretation id="interp2" emma:lang="en-PH" emma:confidence="0">
                  <emma:literal>N</emma:literal>
                </emma:interpretation>
                <emma:interpretation id="interp3" emma:lang="en-PH" emma:confidence="0">
                  <emma:literal>X</emma:literal>
                </emma:interpretation>
                <emma:interpretation id="interp4" emma:lang="en-PH" emma:confidence="0">
                  <emma:literal>U</emma:literal>
                </emma:interpretation>
              </emma:one-of>
            </emma:emma>
          </inkml:annotationXML>
          <inkml:trace contextRef="#ctx0" brushRef="#br0">24297 223 640,'0'13'352,"0"-26"-192,0 13-192,1 0 64,-1 13-32,0-13 0,0 0-288,0 0-128</inkml:trace>
        </inkml:traceGroup>
      </inkml:traceGroup>
    </inkml:traceGroup>
  </inkml:traceGroup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11T06:37:19.7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1:59.5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4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1:59.5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1:59.5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49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97542959-43EB-4DFF-B31C-C6C5EFC3555F}" emma:medium="tactile" emma:mode="ink">
          <msink:context xmlns:msink="http://schemas.microsoft.com/ink/2010/main" type="inkDrawing"/>
        </emma:interpretation>
      </emma:emma>
    </inkml:annotationXML>
    <inkml:trace contextRef="#ctx0" brushRef="#br0">5810 15745 5632,'-15'0'2112,"20"0"-1152,-5 0-1056,0 0 352,0 0-832,0 0-2144,5-3-352</inkml:trace>
  </inkml:traceGroup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5:12.5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5:12.5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5:12.5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5:12.5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2:45:12.5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5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6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6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6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06:45.6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57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4A4672C0-CEBA-4885-B4D2-1B9E72823FB2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14009 5376,'-8'-3'2112,"8"3"-1152,0 3-1120,0-3 320,0 0-960,0 0-256,0 0-1024,0 0-416</inkml:trace>
  </inkml:traceGroup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4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3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5.623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46F3AD76-6FAE-4DF3-AF47-BBA1F2F5B5A3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14009 5376,'-8'-3'2112,"8"3"-1152,0 3-1120,0-3 320,0 0-960,0 0-256,0 0-1024,0 0-416</inkml:trace>
  </inkml:traceGroup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5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08-16T02:02:36.365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87E23832-FFA8-4303-8688-1E4123F96C22}" emma:medium="tactile" emma:mode="ink">
          <msink:context xmlns:msink="http://schemas.microsoft.com/ink/2010/main" type="inkDrawing"/>
        </emma:interpretation>
      </emma:emma>
    </inkml:annotationXML>
    <inkml:trace contextRef="#ctx0" brushRef="#br0">7804 15630 3968,'-10'-5'1472,"10"5"-768,0 0-544,0 0 416,0 0-32,0 0-32,0 0 96,0 0 0,0 0-320,0 0 32,0 0 32,0 0-128,0 0 32,0 0-32,0 0 96,0 0-160,0 0-32,0 0-128,0 0-32,0 0-128,0 0-32,0 0-480,0 0-128,0 0-800</inkml:trace>
    <inkml:trace contextRef="#ctx0" brushRef="#br0" timeOffset="1">8644 14952 6400,'0'-10'2368,"0"10"-1280,0 0-992,0 0 480,0 0-224,0 0 32,0 0-224,0 0-96,0 0-32,0 0-384,0 0-96,0 0-480,-5-4-224,-3-5-1472</inkml:trace>
    <inkml:trace contextRef="#ctx0" brushRef="#br0" timeOffset="2">9139 14011 5376,'-8'-5'2112,"8"5"-1152,0 5-1120,0-5 320,0 0-960,0 0-256,0 0-1024,0 0-416</inkml:trace>
  </inkml:traceGroup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6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3:38:22.4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09:36.9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09:36.9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09:36.9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09:36.9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6-10-31T04:56:28.531"/>
    </inkml:context>
    <inkml:brush xml:id="br0">
      <inkml:brushProperty name="width" value="0.025" units="cm"/>
      <inkml:brushProperty name="height" value="0.025" units="cm"/>
    </inkml:brush>
  </inkml:definitions>
  <inkml:traceGroup>
    <inkml:annotationXML>
      <emma:emma xmlns:emma="http://www.w3.org/2003/04/emma" version="1.0">
        <emma:interpretation id="{CEC108B9-5A55-461E-9D29-362466DA7580}" emma:medium="tactile" emma:mode="ink">
          <msink:context xmlns:msink="http://schemas.microsoft.com/ink/2010/main" type="inkDrawing"/>
        </emma:interpretation>
      </emma:emma>
    </inkml:annotationXML>
    <inkml:trace contextRef="#ctx0" brushRef="#br0">9139 14008 5376,'-8'-2'2112,"8"2"-1152,0 2-1120,0-2 320,0 0-960,0 0-256,0 0-1024,0 0-416</inkml:trace>
  </inkml:traceGroup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09: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5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33:50.3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6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33:50.3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7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33:50.3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33:50.3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7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0T04:33:50.3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9144 14009 5376,'-8'-3'2112,"8"3"-1152,0 3-1120,0-3 320,0 0-960,0 0-256,0 0-1024,0 0-416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07:19.7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1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07:19.7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14009 5376,'-8'-3'2112,"8"3"-1152,0 3-1120,0-3 320,0 0-960,0 0-256,0 0-1024,0 0-416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2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07:19.72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5-21T09:07:19.72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4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12-29T07:10:19.85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9139 14008 5376,'-8'-2'2112,"8"2"-1152,0 2-1120,0-2 320,0 0-960,0 0-256,0 0-1024,0 0-416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2">
    <wetp:webextensionref xmlns:r="http://schemas.openxmlformats.org/officeDocument/2006/relationships" r:id="rId1"/>
  </wetp:taskpane>
  <wetp:taskpane dockstate="right" visibility="0" width="233" row="1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6C510722-2072-48DC-A72B-FE31B010A27A}">
  <we:reference id="wa102951169" version="1.4.0.0" store="en-US" storeType="OMEX"/>
  <we:alternateReferences>
    <we:reference id="WA102951169" version="1.4.0.0" store="WA102951169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8BBC8691-B31E-49BC-B6C6-DF63BCD153A8}">
  <we:reference id="wa104106167" version="1.0.0.0" store="en-US" storeType="OMEX"/>
  <we:alternateReferences>
    <we:reference id="WA104106167" version="1.0.0.0" store="WA104106167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illixsports.com/order-upload-bo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XFD5050"/>
  <sheetViews>
    <sheetView showGridLines="0" tabSelected="1" topLeftCell="M1" zoomScale="95" zoomScaleNormal="95" workbookViewId="0">
      <selection activeCell="N19" sqref="N19:R19"/>
    </sheetView>
  </sheetViews>
  <sheetFormatPr baseColWidth="10" defaultColWidth="0" defaultRowHeight="0" customHeight="1" zeroHeight="1" thickTop="1" thickBottom="1"/>
  <cols>
    <col min="1" max="1" width="9" style="6" hidden="1" customWidth="1"/>
    <col min="2" max="2" width="7.33203125" style="47" hidden="1" customWidth="1"/>
    <col min="3" max="3" width="7.33203125" style="6" hidden="1" customWidth="1"/>
    <col min="4" max="4" width="9.83203125" style="85" hidden="1" customWidth="1"/>
    <col min="5" max="8" width="7.33203125" style="6" hidden="1" customWidth="1"/>
    <col min="9" max="9" width="8.33203125" style="6" hidden="1" customWidth="1"/>
    <col min="10" max="10" width="9" style="6" hidden="1" customWidth="1"/>
    <col min="11" max="11" width="7.33203125" style="6" hidden="1" customWidth="1"/>
    <col min="12" max="12" width="9.83203125" style="6" hidden="1" customWidth="1"/>
    <col min="13" max="13" width="10.83203125" style="7" customWidth="1"/>
    <col min="14" max="14" width="14.5" style="7" customWidth="1"/>
    <col min="15" max="15" width="17.6640625" style="8" customWidth="1"/>
    <col min="16" max="16" width="8.5" style="8" customWidth="1"/>
    <col min="17" max="17" width="11" style="8" customWidth="1"/>
    <col min="18" max="18" width="8.83203125" style="5" customWidth="1"/>
    <col min="19" max="19" width="9.83203125" style="5" customWidth="1"/>
    <col min="20" max="20" width="11" style="5" customWidth="1"/>
    <col min="21" max="21" width="11.33203125" style="5" customWidth="1"/>
    <col min="22" max="22" width="11.5" style="5" customWidth="1"/>
    <col min="23" max="23" width="11.1640625" style="5" customWidth="1"/>
    <col min="24" max="24" width="16" style="5" customWidth="1"/>
    <col min="25" max="25" width="9" style="16" hidden="1"/>
    <col min="26" max="38" width="11.83203125" style="6" hidden="1"/>
    <col min="39" max="43" width="11.5" style="6" hidden="1"/>
    <col min="44" max="16382" width="4.5" style="6" hidden="1"/>
    <col min="16383" max="16383" width="4.5" style="111" hidden="1"/>
    <col min="16384" max="16384" width="0.1640625" style="119" customWidth="1"/>
  </cols>
  <sheetData>
    <row r="1" spans="2:25 16383:16384" s="2" customFormat="1" ht="40.5" customHeight="1" thickTop="1" thickBot="1">
      <c r="B1" s="38"/>
      <c r="D1" s="84"/>
      <c r="E1" s="82" t="s">
        <v>0</v>
      </c>
      <c r="F1" s="12">
        <v>1</v>
      </c>
      <c r="G1" s="12"/>
      <c r="H1" s="13" t="s">
        <v>1</v>
      </c>
      <c r="I1" s="14" t="s">
        <v>2</v>
      </c>
      <c r="K1" s="62"/>
      <c r="L1" s="81"/>
      <c r="M1" s="251" t="s">
        <v>33</v>
      </c>
      <c r="N1" s="251"/>
      <c r="O1" s="251"/>
      <c r="P1" s="251"/>
      <c r="Q1" s="251"/>
      <c r="R1" s="252" t="s">
        <v>29</v>
      </c>
      <c r="S1" s="252"/>
      <c r="T1" s="253"/>
      <c r="U1" s="253"/>
      <c r="V1" s="83">
        <f ca="1">TODAY()</f>
        <v>43846</v>
      </c>
      <c r="W1" s="249" t="s">
        <v>137</v>
      </c>
      <c r="X1" s="249"/>
      <c r="Y1" s="98"/>
      <c r="XFC1" s="81"/>
      <c r="XFD1" s="114"/>
    </row>
    <row r="2" spans="2:25 16383:16384" s="2" customFormat="1" ht="48.5" customHeight="1" thickTop="1" thickBot="1">
      <c r="B2" s="38"/>
      <c r="D2" s="84"/>
      <c r="E2" s="11" t="s">
        <v>4</v>
      </c>
      <c r="F2" s="12">
        <v>0</v>
      </c>
      <c r="G2" s="12"/>
      <c r="H2" s="13" t="s">
        <v>87</v>
      </c>
      <c r="I2" s="14">
        <v>0</v>
      </c>
      <c r="L2" s="81"/>
      <c r="M2" s="257" t="s">
        <v>132</v>
      </c>
      <c r="N2" s="257"/>
      <c r="O2" s="256" t="str">
        <f ca="1">IF(V1&gt;43921,"PRICES NOT VALID ANYMORE. Click to download new IQOT","PRICES STILL VALID")</f>
        <v>PRICES STILL VALID</v>
      </c>
      <c r="P2" s="256"/>
      <c r="Q2" s="256"/>
      <c r="R2" s="254" t="s">
        <v>3</v>
      </c>
      <c r="S2" s="254"/>
      <c r="T2" s="258"/>
      <c r="U2" s="258"/>
      <c r="V2" s="239" t="s">
        <v>23</v>
      </c>
      <c r="W2" s="239"/>
      <c r="X2" s="239"/>
      <c r="Y2" s="98"/>
      <c r="XFC2" s="81"/>
      <c r="XFD2" s="114"/>
    </row>
    <row r="3" spans="2:25 16383:16384" s="3" customFormat="1" ht="38.25" customHeight="1" thickTop="1" thickBot="1">
      <c r="B3" s="38"/>
      <c r="D3" s="84"/>
      <c r="E3" s="222" t="s">
        <v>97</v>
      </c>
      <c r="F3" s="60">
        <f>VLOOKUP(U4,E1:F2,2,0)</f>
        <v>1</v>
      </c>
      <c r="G3" s="59"/>
      <c r="H3" s="13" t="s">
        <v>6</v>
      </c>
      <c r="I3" s="66">
        <f>0.045*(X5+X7)</f>
        <v>11.25</v>
      </c>
      <c r="L3" s="63"/>
      <c r="M3" s="255" t="s">
        <v>5</v>
      </c>
      <c r="N3" s="255"/>
      <c r="O3" s="255"/>
      <c r="P3" s="255"/>
      <c r="Q3" s="255"/>
      <c r="R3" s="255"/>
      <c r="S3" s="255" t="s">
        <v>16</v>
      </c>
      <c r="T3" s="255"/>
      <c r="U3" s="255"/>
      <c r="V3" s="99" t="s">
        <v>22</v>
      </c>
      <c r="W3" s="250" t="s">
        <v>21</v>
      </c>
      <c r="X3" s="250"/>
      <c r="Y3" s="89"/>
      <c r="XFC3" s="63"/>
      <c r="XFD3" s="1"/>
    </row>
    <row r="4" spans="2:25 16383:16384" s="2" customFormat="1" ht="27" customHeight="1" thickTop="1" thickBot="1">
      <c r="B4" s="38"/>
      <c r="C4" s="3"/>
      <c r="D4" s="84"/>
      <c r="E4" s="58">
        <f>IFERROR(VLOOKUP(U8,L103:M289,2,0),0)</f>
        <v>0</v>
      </c>
      <c r="F4" s="12"/>
      <c r="G4" s="12"/>
      <c r="H4" s="13" t="s">
        <v>9</v>
      </c>
      <c r="I4" s="14">
        <v>0</v>
      </c>
      <c r="J4" s="2">
        <f>VLOOKUP(U4,E1:F2,2,0)</f>
        <v>1</v>
      </c>
      <c r="L4" s="81"/>
      <c r="M4" s="242" t="s">
        <v>7</v>
      </c>
      <c r="N4" s="242"/>
      <c r="O4" s="240"/>
      <c r="P4" s="240"/>
      <c r="Q4" s="240"/>
      <c r="R4" s="240"/>
      <c r="S4" s="241" t="s">
        <v>11</v>
      </c>
      <c r="T4" s="241"/>
      <c r="U4" s="100" t="s">
        <v>0</v>
      </c>
      <c r="V4" s="101" t="s">
        <v>19</v>
      </c>
      <c r="W4" s="102" t="s">
        <v>20</v>
      </c>
      <c r="X4" s="194">
        <f>SUM(R19:R20)</f>
        <v>0</v>
      </c>
      <c r="Y4" s="98"/>
      <c r="XFC4" s="81"/>
      <c r="XFD4" s="114"/>
    </row>
    <row r="5" spans="2:25 16383:16384" s="2" customFormat="1" ht="26.25" customHeight="1" thickTop="1" thickBot="1">
      <c r="B5" s="38"/>
      <c r="C5" s="3"/>
      <c r="D5" s="95"/>
      <c r="E5" s="39">
        <f>VLOOKUP(U4,E1:F2,2,0)</f>
        <v>1</v>
      </c>
      <c r="F5" s="61"/>
      <c r="G5" s="12"/>
      <c r="H5" s="13"/>
      <c r="I5" s="14"/>
      <c r="J5" s="2">
        <f>VLOOKUP(U5,H2:I4,2,0)</f>
        <v>0</v>
      </c>
      <c r="L5" s="81"/>
      <c r="M5" s="242" t="s">
        <v>90</v>
      </c>
      <c r="N5" s="242"/>
      <c r="O5" s="240"/>
      <c r="P5" s="240"/>
      <c r="Q5" s="240"/>
      <c r="R5" s="240"/>
      <c r="S5" s="241" t="s">
        <v>24</v>
      </c>
      <c r="T5" s="241"/>
      <c r="U5" s="100" t="s">
        <v>9</v>
      </c>
      <c r="V5" s="97" t="s">
        <v>26</v>
      </c>
      <c r="W5" s="97"/>
      <c r="X5" s="195">
        <f>SUM(X19:X28)</f>
        <v>0</v>
      </c>
      <c r="Y5" s="98"/>
      <c r="XFC5" s="81"/>
      <c r="XFD5" s="114"/>
    </row>
    <row r="6" spans="2:25 16383:16384" s="2" customFormat="1" ht="26.25" customHeight="1" thickTop="1" thickBot="1">
      <c r="B6" s="38"/>
      <c r="C6" s="3"/>
      <c r="D6" s="95"/>
      <c r="E6" s="39"/>
      <c r="F6" s="282"/>
      <c r="G6" s="12"/>
      <c r="H6" s="13"/>
      <c r="I6" s="14"/>
      <c r="L6" s="81"/>
      <c r="M6" s="242" t="s">
        <v>10</v>
      </c>
      <c r="N6" s="242"/>
      <c r="O6" s="240"/>
      <c r="P6" s="240"/>
      <c r="Q6" s="240"/>
      <c r="R6" s="240"/>
      <c r="S6" s="287" t="s">
        <v>136</v>
      </c>
      <c r="T6" s="288"/>
      <c r="U6" s="289"/>
      <c r="V6" s="284" t="s">
        <v>135</v>
      </c>
      <c r="W6" s="285">
        <f>IF(X5&gt;44999,0.05,0)</f>
        <v>0</v>
      </c>
      <c r="X6" s="283">
        <f>-X5*W6</f>
        <v>0</v>
      </c>
      <c r="Y6" s="98"/>
      <c r="XFC6" s="81"/>
      <c r="XFD6" s="114"/>
    </row>
    <row r="7" spans="2:25 16383:16384" s="2" customFormat="1" ht="36" customHeight="1" thickTop="1" thickBot="1">
      <c r="B7" s="38"/>
      <c r="C7" s="3"/>
      <c r="D7" s="95"/>
      <c r="E7" s="65" t="e">
        <f>VLOOKUP(#REF!,H7:I8,2,0)</f>
        <v>#REF!</v>
      </c>
      <c r="F7" s="46"/>
      <c r="G7" s="12"/>
      <c r="H7" s="13"/>
      <c r="I7" s="14"/>
      <c r="L7" s="81"/>
      <c r="M7" s="242" t="s">
        <v>13</v>
      </c>
      <c r="N7" s="242"/>
      <c r="O7" s="240"/>
      <c r="P7" s="240"/>
      <c r="Q7" s="240"/>
      <c r="R7" s="240"/>
      <c r="S7" s="290"/>
      <c r="T7" s="291"/>
      <c r="U7" s="292"/>
      <c r="V7" s="103" t="s">
        <v>96</v>
      </c>
      <c r="W7" s="104">
        <f>(ROUNDUP(SUM(E19:E20),0)-C54)</f>
        <v>0</v>
      </c>
      <c r="X7" s="195">
        <f>VLOOKUP(W7,M118:N620,2,0)*F3</f>
        <v>250</v>
      </c>
      <c r="Y7" s="98"/>
      <c r="XFC7" s="81"/>
      <c r="XFD7" s="114"/>
    </row>
    <row r="8" spans="2:25 16383:16384" s="2" customFormat="1" ht="25.5" customHeight="1" thickTop="1" thickBot="1">
      <c r="B8" s="38"/>
      <c r="C8" s="3"/>
      <c r="D8" s="95"/>
      <c r="E8" s="225" t="s">
        <v>77</v>
      </c>
      <c r="F8" s="40">
        <v>0</v>
      </c>
      <c r="G8" s="40"/>
      <c r="H8" s="41"/>
      <c r="I8" s="14"/>
      <c r="L8" s="81"/>
      <c r="M8" s="242" t="s">
        <v>8</v>
      </c>
      <c r="N8" s="242"/>
      <c r="O8" s="243"/>
      <c r="P8" s="243"/>
      <c r="Q8" s="243"/>
      <c r="R8" s="243"/>
      <c r="S8" s="244"/>
      <c r="T8" s="244"/>
      <c r="U8" s="244"/>
      <c r="V8" s="105" t="s">
        <v>17</v>
      </c>
      <c r="W8" s="106">
        <v>4.4999999999999998E-2</v>
      </c>
      <c r="X8" s="196">
        <f>J5</f>
        <v>0</v>
      </c>
      <c r="Y8" s="98"/>
      <c r="XFC8" s="81"/>
      <c r="XFD8" s="114"/>
    </row>
    <row r="9" spans="2:25 16383:16384" s="3" customFormat="1" ht="30.75" customHeight="1" thickTop="1" thickBot="1">
      <c r="B9" s="38"/>
      <c r="D9" s="95"/>
      <c r="E9" s="225" t="s">
        <v>57</v>
      </c>
      <c r="F9" s="40">
        <v>1</v>
      </c>
      <c r="G9" s="40"/>
      <c r="H9" s="41"/>
      <c r="I9" s="14"/>
      <c r="L9" s="63"/>
      <c r="M9" s="242" t="s">
        <v>12</v>
      </c>
      <c r="N9" s="242"/>
      <c r="O9" s="243"/>
      <c r="P9" s="243"/>
      <c r="Q9" s="243"/>
      <c r="R9" s="243"/>
      <c r="S9" s="245"/>
      <c r="T9" s="245"/>
      <c r="U9" s="245"/>
      <c r="V9" s="97" t="s">
        <v>27</v>
      </c>
      <c r="W9" s="97" t="s">
        <v>115</v>
      </c>
      <c r="X9" s="286">
        <f>SUM(X5:X8)*1.12</f>
        <v>280</v>
      </c>
      <c r="Y9" s="89"/>
      <c r="XFC9" s="63"/>
      <c r="XFD9" s="1"/>
    </row>
    <row r="10" spans="2:25 16383:16384" s="3" customFormat="1" ht="30" customHeight="1" thickTop="1" thickBot="1">
      <c r="B10" s="38"/>
      <c r="D10" s="95"/>
      <c r="E10" s="86"/>
      <c r="F10" s="40"/>
      <c r="G10" s="40"/>
      <c r="H10" s="41"/>
      <c r="I10" s="14"/>
      <c r="L10" s="63"/>
      <c r="M10" s="263" t="s">
        <v>133</v>
      </c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5"/>
      <c r="Y10" s="89"/>
      <c r="XFC10" s="63"/>
      <c r="XFD10" s="1"/>
    </row>
    <row r="11" spans="2:25 16383:16384" s="3" customFormat="1" ht="44" customHeight="1" thickTop="1" thickBot="1">
      <c r="B11" s="38"/>
      <c r="D11" s="96"/>
      <c r="E11" s="64">
        <f>+X5+X7</f>
        <v>250</v>
      </c>
      <c r="F11" s="12"/>
      <c r="G11" s="12"/>
      <c r="H11" s="13"/>
      <c r="I11" s="14"/>
      <c r="L11" s="63"/>
      <c r="M11" s="266" t="s">
        <v>91</v>
      </c>
      <c r="N11" s="266"/>
      <c r="O11" s="266"/>
      <c r="P11" s="267" t="s">
        <v>114</v>
      </c>
      <c r="Q11" s="267"/>
      <c r="R11" s="267"/>
      <c r="S11" s="267"/>
      <c r="T11" s="268" t="s">
        <v>92</v>
      </c>
      <c r="U11" s="268"/>
      <c r="V11" s="268"/>
      <c r="W11" s="268"/>
      <c r="X11" s="268"/>
      <c r="Y11" s="89"/>
      <c r="XFC11" s="63"/>
      <c r="XFD11" s="1"/>
    </row>
    <row r="12" spans="2:25 16383:16384" s="69" customFormat="1" ht="4" hidden="1" customHeight="1" thickTop="1" thickBot="1">
      <c r="B12" s="182"/>
      <c r="D12" s="96"/>
      <c r="E12" s="70"/>
      <c r="F12" s="71"/>
      <c r="G12" s="71"/>
      <c r="H12" s="72"/>
      <c r="I12" s="73"/>
      <c r="L12" s="87"/>
      <c r="M12" s="187"/>
      <c r="N12" s="183"/>
      <c r="O12" s="183"/>
      <c r="P12" s="183"/>
      <c r="Q12" s="269"/>
      <c r="R12" s="270"/>
      <c r="S12" s="270"/>
      <c r="T12" s="271"/>
      <c r="U12" s="176"/>
      <c r="V12" s="177"/>
      <c r="W12" s="177"/>
      <c r="X12" s="178"/>
      <c r="Y12" s="90"/>
      <c r="XFC12" s="87"/>
      <c r="XFD12" s="115"/>
    </row>
    <row r="13" spans="2:25 16383:16384" s="75" customFormat="1" ht="24" hidden="1" customHeight="1" thickTop="1" thickBot="1">
      <c r="B13" s="38"/>
      <c r="C13" s="74"/>
      <c r="D13" s="96"/>
      <c r="E13" s="77" t="s">
        <v>14</v>
      </c>
      <c r="F13" s="78"/>
      <c r="G13" s="78"/>
      <c r="H13" s="79"/>
      <c r="I13" s="80"/>
      <c r="L13" s="76"/>
      <c r="M13" s="184"/>
      <c r="N13" s="183"/>
      <c r="O13" s="183"/>
      <c r="P13" s="183"/>
      <c r="Q13" s="188"/>
      <c r="R13" s="189"/>
      <c r="S13" s="189"/>
      <c r="T13" s="190"/>
      <c r="U13" s="176"/>
      <c r="V13" s="177"/>
      <c r="W13" s="177"/>
      <c r="X13" s="178"/>
      <c r="Y13" s="91"/>
      <c r="XFC13" s="76"/>
      <c r="XFD13" s="116"/>
    </row>
    <row r="14" spans="2:25 16383:16384" s="9" customFormat="1" ht="1" hidden="1" customHeight="1" thickTop="1" thickBot="1">
      <c r="B14" s="38"/>
      <c r="D14" s="96"/>
      <c r="E14" s="42">
        <f>+W7</f>
        <v>0</v>
      </c>
      <c r="F14" s="48" t="e">
        <f>VLOOKUP(W7,$N$104:$T$205,(E4+1),0)</f>
        <v>#N/A</v>
      </c>
      <c r="G14" s="48"/>
      <c r="H14" s="43"/>
      <c r="I14" s="44"/>
      <c r="L14" s="88"/>
      <c r="M14" s="185"/>
      <c r="N14" s="186"/>
      <c r="O14" s="186"/>
      <c r="P14" s="186"/>
      <c r="Q14" s="191"/>
      <c r="R14" s="192"/>
      <c r="S14" s="192"/>
      <c r="T14" s="193"/>
      <c r="U14" s="179"/>
      <c r="V14" s="180"/>
      <c r="W14" s="180"/>
      <c r="X14" s="181"/>
      <c r="Y14" s="92"/>
      <c r="XFC14" s="88"/>
      <c r="XFD14" s="1"/>
    </row>
    <row r="15" spans="2:25 16383:16384" s="51" customFormat="1" ht="29" customHeight="1" thickTop="1" thickBot="1">
      <c r="B15" s="38"/>
      <c r="C15" s="9"/>
      <c r="D15" s="96"/>
      <c r="E15" s="52"/>
      <c r="F15" s="53"/>
      <c r="G15" s="53"/>
      <c r="H15" s="54"/>
      <c r="I15" s="55"/>
      <c r="K15" s="50"/>
      <c r="M15" s="272" t="s">
        <v>134</v>
      </c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4"/>
      <c r="XFD15" s="1"/>
    </row>
    <row r="16" spans="2:25 16383:16384" s="49" customFormat="1" ht="35.75" customHeight="1" thickTop="1" thickBot="1">
      <c r="B16" s="38"/>
      <c r="C16" s="237" t="s">
        <v>103</v>
      </c>
      <c r="D16" s="237" t="s">
        <v>102</v>
      </c>
      <c r="E16" s="209"/>
      <c r="F16" s="210"/>
      <c r="G16" s="210"/>
      <c r="H16" s="211"/>
      <c r="I16" s="212"/>
      <c r="J16" s="213"/>
      <c r="L16" s="93"/>
      <c r="M16" s="166" t="s">
        <v>15</v>
      </c>
      <c r="N16" s="166" t="s">
        <v>88</v>
      </c>
      <c r="O16" s="166" t="s">
        <v>89</v>
      </c>
      <c r="P16" s="166" t="s">
        <v>38</v>
      </c>
      <c r="Q16" s="166" t="s">
        <v>50</v>
      </c>
      <c r="R16" s="166" t="s">
        <v>32</v>
      </c>
      <c r="S16" s="260" t="s">
        <v>18</v>
      </c>
      <c r="T16" s="261"/>
      <c r="U16" s="261"/>
      <c r="V16" s="262"/>
      <c r="W16" s="166" t="s">
        <v>78</v>
      </c>
      <c r="X16" s="166" t="s">
        <v>79</v>
      </c>
      <c r="Y16" s="94"/>
      <c r="XFC16" s="93"/>
      <c r="XFD16" s="117"/>
    </row>
    <row r="17" spans="2:25 16383:16384" s="4" customFormat="1" ht="16.5" customHeight="1" thickTop="1" thickBot="1">
      <c r="B17" s="38"/>
      <c r="C17" s="238"/>
      <c r="D17" s="238"/>
      <c r="E17" s="219" t="s">
        <v>95</v>
      </c>
      <c r="F17" s="220" t="s">
        <v>94</v>
      </c>
      <c r="G17" s="219"/>
      <c r="H17" s="219"/>
      <c r="I17" s="219"/>
      <c r="J17" s="221"/>
      <c r="K17" s="122"/>
      <c r="L17" s="107" t="s">
        <v>31</v>
      </c>
      <c r="M17" s="126">
        <v>1</v>
      </c>
      <c r="N17" s="126">
        <f>1+M17</f>
        <v>2</v>
      </c>
      <c r="O17" s="126">
        <f>1+N17</f>
        <v>3</v>
      </c>
      <c r="P17" s="126">
        <f>1+O17</f>
        <v>4</v>
      </c>
      <c r="Q17" s="137">
        <f>1+P17</f>
        <v>5</v>
      </c>
      <c r="R17" s="137">
        <f>1+Q17</f>
        <v>6</v>
      </c>
      <c r="S17" s="246">
        <v>7</v>
      </c>
      <c r="T17" s="247"/>
      <c r="U17" s="247"/>
      <c r="V17" s="248"/>
      <c r="W17" s="126">
        <v>8</v>
      </c>
      <c r="X17" s="126">
        <v>9</v>
      </c>
      <c r="Y17" s="122"/>
      <c r="XFC17" s="107"/>
      <c r="XFD17" s="117"/>
    </row>
    <row r="18" spans="2:25 16383:16384" s="67" customFormat="1" ht="1" customHeight="1" thickTop="1" thickBot="1">
      <c r="B18" s="38"/>
      <c r="C18" s="68"/>
      <c r="D18" s="96"/>
      <c r="E18" s="214"/>
      <c r="F18" s="215"/>
      <c r="G18" s="215" t="s">
        <v>85</v>
      </c>
      <c r="H18" s="216" t="s">
        <v>86</v>
      </c>
      <c r="I18" s="217"/>
      <c r="J18" s="218" t="s">
        <v>59</v>
      </c>
      <c r="L18" s="108" t="s">
        <v>30</v>
      </c>
      <c r="M18" s="127"/>
      <c r="N18" s="128"/>
      <c r="O18" s="138"/>
      <c r="P18" s="128"/>
      <c r="Q18" s="138"/>
      <c r="R18" s="138"/>
      <c r="S18" s="279"/>
      <c r="T18" s="280"/>
      <c r="U18" s="280"/>
      <c r="V18" s="281"/>
      <c r="W18" s="128"/>
      <c r="X18" s="128"/>
      <c r="Y18" s="123"/>
      <c r="XFC18" s="108"/>
      <c r="XFD18" s="118"/>
    </row>
    <row r="19" spans="2:25 16383:16384" s="2" customFormat="1" ht="48" customHeight="1" thickTop="1" thickBot="1">
      <c r="B19" s="38"/>
      <c r="C19" s="230">
        <f>R19*D19</f>
        <v>0</v>
      </c>
      <c r="D19" s="203">
        <f>IFERROR(VLOOKUP(O19,$E$8:$F$9,2,0),0)</f>
        <v>0</v>
      </c>
      <c r="E19" s="11">
        <f>F19*R19</f>
        <v>0</v>
      </c>
      <c r="F19" s="11">
        <f>IFERROR(HLOOKUP(Q19,$F$108:$AN$109,2,0),0)</f>
        <v>0</v>
      </c>
      <c r="G19" s="11">
        <f>IFERROR(R19*H19,0)</f>
        <v>0</v>
      </c>
      <c r="H19" s="11">
        <f>IFERROR(VLOOKUP(N19,$N$90:$O$92,2,0),0)</f>
        <v>0</v>
      </c>
      <c r="I19" s="14">
        <f>IFERROR(HLOOKUP(Q19,$F$96:$AN$97,2,0),0)</f>
        <v>0</v>
      </c>
      <c r="J19" s="2">
        <f>IFERROR(VLOOKUP(N19,$E$92:$F$95,2,0),0)</f>
        <v>0</v>
      </c>
      <c r="K19" s="2">
        <f>IFERROR(VLOOKUP(O19,$J$88:$K$92,2,0),0)</f>
        <v>0</v>
      </c>
      <c r="L19" s="81">
        <f>IFERROR(VLOOKUP(N19,$E$86:$F$88,2,0),0)</f>
        <v>0</v>
      </c>
      <c r="M19" s="129">
        <v>1</v>
      </c>
      <c r="N19" s="202"/>
      <c r="O19" s="202"/>
      <c r="P19" s="202"/>
      <c r="Q19" s="139"/>
      <c r="R19" s="202"/>
      <c r="S19" s="276"/>
      <c r="T19" s="277"/>
      <c r="U19" s="277"/>
      <c r="V19" s="278"/>
      <c r="W19" s="131">
        <f>IFERROR(VLOOKUP(P19,$E$97:$AN$102,I19+1,0),0)</f>
        <v>0</v>
      </c>
      <c r="X19" s="131">
        <f>+W19*R19</f>
        <v>0</v>
      </c>
      <c r="Y19" s="98"/>
      <c r="XFC19" s="81"/>
      <c r="XFD19" s="114"/>
    </row>
    <row r="20" spans="2:25 16383:16384" s="2" customFormat="1" ht="42" customHeight="1" thickTop="1" thickBot="1">
      <c r="B20" s="38"/>
      <c r="C20" s="230">
        <f>R20*D20</f>
        <v>0</v>
      </c>
      <c r="D20" s="203">
        <f>IFERROR(VLOOKUP(O20,$E$8:$F$9,2,0),0)</f>
        <v>0</v>
      </c>
      <c r="E20" s="11">
        <f>F20*R20</f>
        <v>0</v>
      </c>
      <c r="F20" s="11">
        <f>IFERROR(HLOOKUP(Q20,$F$108:$AN$109,2,0),0)</f>
        <v>0</v>
      </c>
      <c r="G20" s="11">
        <f>IFERROR(R20*H20,0)</f>
        <v>0</v>
      </c>
      <c r="H20" s="11">
        <f>IFERROR(VLOOKUP(N20,$N$90:$O$92,2,0),0)</f>
        <v>0</v>
      </c>
      <c r="I20" s="14">
        <f>IFERROR(HLOOKUP(Q20,$F$96:$AN$97,2,0),0)</f>
        <v>0</v>
      </c>
      <c r="J20" s="2">
        <f>IFERROR(VLOOKUP(N20,$E$92:$F$95,2,0),0)</f>
        <v>0</v>
      </c>
      <c r="K20" s="2">
        <f>IFERROR(VLOOKUP(O20,$J$88:$K$92,2,0),0)</f>
        <v>0</v>
      </c>
      <c r="L20" s="81">
        <f>IFERROR(VLOOKUP(N20,$E$86:$F$88,2,0),0)</f>
        <v>0</v>
      </c>
      <c r="M20" s="129">
        <v>2</v>
      </c>
      <c r="N20" s="236"/>
      <c r="O20" s="236"/>
      <c r="P20" s="236"/>
      <c r="Q20" s="139"/>
      <c r="R20" s="236"/>
      <c r="S20" s="276"/>
      <c r="T20" s="277"/>
      <c r="U20" s="277"/>
      <c r="V20" s="278"/>
      <c r="W20" s="131">
        <f>IFERROR(VLOOKUP(P20,$E$97:$AN$102,I20+1,0),0)</f>
        <v>0</v>
      </c>
      <c r="X20" s="131">
        <f>+W20*R20</f>
        <v>0</v>
      </c>
      <c r="Y20" s="98"/>
      <c r="XFC20" s="81"/>
      <c r="XFD20" s="114"/>
    </row>
    <row r="21" spans="2:25 16383:16384" s="2" customFormat="1" ht="45" hidden="1" customHeight="1" thickTop="1" thickBot="1">
      <c r="B21" s="38"/>
      <c r="C21" s="9"/>
      <c r="D21" s="96"/>
      <c r="E21" s="11" t="e">
        <f t="shared" ref="E21:E28" si="0">VLOOKUP(O21,$O$92:$P$93,2,0)</f>
        <v>#N/A</v>
      </c>
      <c r="F21" s="11" t="e">
        <f t="shared" ref="F21:F28" si="1">1+E21</f>
        <v>#N/A</v>
      </c>
      <c r="G21" s="11"/>
      <c r="H21" s="11"/>
      <c r="I21" s="14"/>
      <c r="K21" s="2" t="e">
        <f t="shared" ref="K21:K51" si="2">VLOOKUP(N21,$J$100:$J$101,2,0)</f>
        <v>#N/A</v>
      </c>
      <c r="L21" s="81" t="e">
        <f>VLOOKUP(P21,$B$1:$D$332,3,0)</f>
        <v>#N/A</v>
      </c>
      <c r="M21" s="129">
        <f t="shared" ref="M21:M51" si="3">1+M20</f>
        <v>3</v>
      </c>
      <c r="N21" s="130"/>
      <c r="O21" s="130"/>
      <c r="P21" s="130"/>
      <c r="Q21" s="259"/>
      <c r="R21" s="259"/>
      <c r="S21" s="259"/>
      <c r="T21" s="259"/>
      <c r="U21" s="259"/>
      <c r="V21" s="259"/>
      <c r="W21" s="131" t="e">
        <f t="shared" ref="W21:W51" si="4">VLOOKUP(N21,$O$95:$Q$97,F21,0)*L21</f>
        <v>#N/A</v>
      </c>
      <c r="X21" s="131">
        <f t="shared" ref="X21:X26" si="5">IFERROR(W21*P21,0)</f>
        <v>0</v>
      </c>
      <c r="Y21" s="98"/>
      <c r="XFC21" s="81"/>
      <c r="XFD21" s="114"/>
    </row>
    <row r="22" spans="2:25 16383:16384" s="2" customFormat="1" ht="45" hidden="1" customHeight="1" thickTop="1" thickBot="1">
      <c r="B22" s="38"/>
      <c r="C22" s="9"/>
      <c r="D22" s="96"/>
      <c r="E22" s="11" t="e">
        <f t="shared" si="0"/>
        <v>#N/A</v>
      </c>
      <c r="F22" s="11" t="e">
        <f t="shared" si="1"/>
        <v>#N/A</v>
      </c>
      <c r="G22" s="11"/>
      <c r="H22" s="11"/>
      <c r="I22" s="14"/>
      <c r="K22" s="2" t="e">
        <f t="shared" si="2"/>
        <v>#N/A</v>
      </c>
      <c r="L22" s="81" t="e">
        <f>VLOOKUP(P22,$B$1:$D$332,3,0)</f>
        <v>#N/A</v>
      </c>
      <c r="M22" s="129">
        <f t="shared" si="3"/>
        <v>4</v>
      </c>
      <c r="N22" s="130"/>
      <c r="O22" s="130"/>
      <c r="P22" s="130"/>
      <c r="Q22" s="259"/>
      <c r="R22" s="259"/>
      <c r="S22" s="259"/>
      <c r="T22" s="259"/>
      <c r="U22" s="259"/>
      <c r="V22" s="259"/>
      <c r="W22" s="131" t="e">
        <f t="shared" si="4"/>
        <v>#N/A</v>
      </c>
      <c r="X22" s="131">
        <f t="shared" si="5"/>
        <v>0</v>
      </c>
      <c r="Y22" s="98"/>
      <c r="XFC22" s="81"/>
      <c r="XFD22" s="114"/>
    </row>
    <row r="23" spans="2:25 16383:16384" s="2" customFormat="1" ht="45" hidden="1" customHeight="1" thickTop="1" thickBot="1">
      <c r="B23" s="38"/>
      <c r="C23" s="9"/>
      <c r="D23" s="96"/>
      <c r="E23" s="11" t="e">
        <f t="shared" si="0"/>
        <v>#N/A</v>
      </c>
      <c r="F23" s="11" t="e">
        <f t="shared" si="1"/>
        <v>#N/A</v>
      </c>
      <c r="G23" s="11"/>
      <c r="H23" s="11"/>
      <c r="I23" s="14"/>
      <c r="K23" s="2" t="e">
        <f t="shared" si="2"/>
        <v>#N/A</v>
      </c>
      <c r="L23" s="81" t="e">
        <f>VLOOKUP(P23,$B$1:$D$332,3,0)</f>
        <v>#N/A</v>
      </c>
      <c r="M23" s="129">
        <f t="shared" si="3"/>
        <v>5</v>
      </c>
      <c r="N23" s="130"/>
      <c r="O23" s="130"/>
      <c r="P23" s="130"/>
      <c r="Q23" s="259"/>
      <c r="R23" s="259"/>
      <c r="S23" s="259"/>
      <c r="T23" s="259"/>
      <c r="U23" s="259"/>
      <c r="V23" s="259"/>
      <c r="W23" s="131" t="e">
        <f t="shared" si="4"/>
        <v>#N/A</v>
      </c>
      <c r="X23" s="131">
        <f t="shared" si="5"/>
        <v>0</v>
      </c>
      <c r="Y23" s="98"/>
      <c r="XFC23" s="81"/>
      <c r="XFD23" s="114"/>
    </row>
    <row r="24" spans="2:25 16383:16384" s="2" customFormat="1" ht="45" hidden="1" customHeight="1" thickTop="1" thickBot="1">
      <c r="B24" s="38"/>
      <c r="C24" s="9"/>
      <c r="D24" s="96"/>
      <c r="E24" s="11" t="e">
        <f t="shared" si="0"/>
        <v>#N/A</v>
      </c>
      <c r="F24" s="11" t="e">
        <f t="shared" si="1"/>
        <v>#N/A</v>
      </c>
      <c r="G24" s="11" t="e">
        <f t="shared" ref="G24:G51" si="6">VLOOKUP(Q24,$U$89:$V$97,2,0)</f>
        <v>#N/A</v>
      </c>
      <c r="H24" s="11" t="e">
        <f t="shared" ref="H24:H51" si="7">VLOOKUP(R24,$U$89:$V$97,2,0)</f>
        <v>#N/A</v>
      </c>
      <c r="I24" s="14"/>
      <c r="K24" s="2" t="e">
        <f t="shared" si="2"/>
        <v>#N/A</v>
      </c>
      <c r="L24" s="81" t="e">
        <f>VLOOKUP(P24,$B$1:$D$332,3,0)</f>
        <v>#N/A</v>
      </c>
      <c r="M24" s="129">
        <f t="shared" si="3"/>
        <v>6</v>
      </c>
      <c r="N24" s="130"/>
      <c r="O24" s="130"/>
      <c r="P24" s="130"/>
      <c r="Q24" s="259"/>
      <c r="R24" s="259"/>
      <c r="S24" s="259"/>
      <c r="T24" s="259"/>
      <c r="U24" s="259"/>
      <c r="V24" s="259"/>
      <c r="W24" s="131" t="e">
        <f t="shared" si="4"/>
        <v>#N/A</v>
      </c>
      <c r="X24" s="131">
        <f t="shared" si="5"/>
        <v>0</v>
      </c>
      <c r="Y24" s="98"/>
      <c r="XFC24" s="81"/>
      <c r="XFD24" s="114"/>
    </row>
    <row r="25" spans="2:25 16383:16384" s="2" customFormat="1" ht="45" hidden="1" customHeight="1" thickTop="1" thickBot="1">
      <c r="B25" s="38"/>
      <c r="C25" s="9"/>
      <c r="D25" s="96"/>
      <c r="E25" s="11" t="e">
        <f t="shared" si="0"/>
        <v>#N/A</v>
      </c>
      <c r="F25" s="11" t="e">
        <f t="shared" si="1"/>
        <v>#N/A</v>
      </c>
      <c r="G25" s="11" t="e">
        <f t="shared" si="6"/>
        <v>#N/A</v>
      </c>
      <c r="H25" s="11" t="e">
        <f t="shared" si="7"/>
        <v>#N/A</v>
      </c>
      <c r="I25" s="14"/>
      <c r="K25" s="2" t="e">
        <f t="shared" si="2"/>
        <v>#N/A</v>
      </c>
      <c r="L25" s="81" t="e">
        <f>VLOOKUP(P25,$B$1:$D$332,3,0)</f>
        <v>#N/A</v>
      </c>
      <c r="M25" s="129">
        <f t="shared" si="3"/>
        <v>7</v>
      </c>
      <c r="N25" s="130"/>
      <c r="O25" s="130"/>
      <c r="P25" s="130"/>
      <c r="Q25" s="259"/>
      <c r="R25" s="259"/>
      <c r="S25" s="259"/>
      <c r="T25" s="259"/>
      <c r="U25" s="259"/>
      <c r="V25" s="259"/>
      <c r="W25" s="131" t="e">
        <f t="shared" si="4"/>
        <v>#N/A</v>
      </c>
      <c r="X25" s="131">
        <f t="shared" si="5"/>
        <v>0</v>
      </c>
      <c r="Y25" s="98"/>
      <c r="XFC25" s="81"/>
      <c r="XFD25" s="114"/>
    </row>
    <row r="26" spans="2:25 16383:16384" s="2" customFormat="1" ht="45" hidden="1" customHeight="1" thickTop="1" thickBot="1">
      <c r="B26" s="38"/>
      <c r="C26" s="9"/>
      <c r="D26" s="96"/>
      <c r="E26" s="11" t="e">
        <f t="shared" si="0"/>
        <v>#N/A</v>
      </c>
      <c r="F26" s="11" t="e">
        <f t="shared" si="1"/>
        <v>#N/A</v>
      </c>
      <c r="G26" s="11" t="e">
        <f t="shared" si="6"/>
        <v>#N/A</v>
      </c>
      <c r="H26" s="11" t="e">
        <f t="shared" si="7"/>
        <v>#N/A</v>
      </c>
      <c r="I26" s="14"/>
      <c r="K26" s="2" t="e">
        <f t="shared" si="2"/>
        <v>#N/A</v>
      </c>
      <c r="L26" s="81" t="e">
        <f>VLOOKUP(P26,$B$1:$D$332,3,0)</f>
        <v>#N/A</v>
      </c>
      <c r="M26" s="129">
        <f t="shared" si="3"/>
        <v>8</v>
      </c>
      <c r="N26" s="130"/>
      <c r="O26" s="130"/>
      <c r="P26" s="130"/>
      <c r="Q26" s="259"/>
      <c r="R26" s="259"/>
      <c r="S26" s="259"/>
      <c r="T26" s="259"/>
      <c r="U26" s="259"/>
      <c r="V26" s="259"/>
      <c r="W26" s="131" t="e">
        <f t="shared" si="4"/>
        <v>#N/A</v>
      </c>
      <c r="X26" s="131">
        <f t="shared" si="5"/>
        <v>0</v>
      </c>
      <c r="Y26" s="98"/>
      <c r="XFC26" s="81"/>
      <c r="XFD26" s="114"/>
    </row>
    <row r="27" spans="2:25 16383:16384" s="2" customFormat="1" ht="45" hidden="1" customHeight="1" thickTop="1" thickBot="1">
      <c r="B27" s="38"/>
      <c r="C27" s="9"/>
      <c r="D27" s="96"/>
      <c r="E27" s="11" t="e">
        <f t="shared" si="0"/>
        <v>#N/A</v>
      </c>
      <c r="F27" s="11" t="e">
        <f t="shared" si="1"/>
        <v>#N/A</v>
      </c>
      <c r="G27" s="11" t="e">
        <f t="shared" si="6"/>
        <v>#N/A</v>
      </c>
      <c r="H27" s="11" t="e">
        <f t="shared" si="7"/>
        <v>#N/A</v>
      </c>
      <c r="I27" s="14"/>
      <c r="K27" s="2" t="e">
        <f t="shared" si="2"/>
        <v>#N/A</v>
      </c>
      <c r="L27" s="81" t="e">
        <f>VLOOKUP(P27,$B$1:$D$332,3,0)</f>
        <v>#N/A</v>
      </c>
      <c r="M27" s="129">
        <f t="shared" si="3"/>
        <v>9</v>
      </c>
      <c r="N27" s="130"/>
      <c r="O27" s="130"/>
      <c r="P27" s="130"/>
      <c r="Q27" s="259"/>
      <c r="R27" s="259"/>
      <c r="S27" s="259"/>
      <c r="T27" s="259"/>
      <c r="U27" s="259"/>
      <c r="V27" s="259"/>
      <c r="W27" s="131" t="e">
        <f t="shared" si="4"/>
        <v>#N/A</v>
      </c>
      <c r="X27" s="131">
        <f t="shared" ref="X27:X51" si="8">IFERROR(W27*P27,0)</f>
        <v>0</v>
      </c>
      <c r="Y27" s="98"/>
      <c r="XFC27" s="81"/>
      <c r="XFD27" s="114"/>
    </row>
    <row r="28" spans="2:25 16383:16384" s="2" customFormat="1" ht="45" hidden="1" customHeight="1" thickTop="1" thickBot="1">
      <c r="B28" s="38"/>
      <c r="C28" s="9"/>
      <c r="D28" s="96"/>
      <c r="E28" s="11" t="e">
        <f t="shared" si="0"/>
        <v>#N/A</v>
      </c>
      <c r="F28" s="11" t="e">
        <f t="shared" si="1"/>
        <v>#N/A</v>
      </c>
      <c r="G28" s="11" t="e">
        <f t="shared" si="6"/>
        <v>#N/A</v>
      </c>
      <c r="H28" s="11" t="e">
        <f t="shared" si="7"/>
        <v>#N/A</v>
      </c>
      <c r="I28" s="14"/>
      <c r="K28" s="2" t="e">
        <f t="shared" si="2"/>
        <v>#N/A</v>
      </c>
      <c r="L28" s="81" t="e">
        <f>VLOOKUP(P28,$B$1:$D$332,3,0)</f>
        <v>#N/A</v>
      </c>
      <c r="M28" s="129">
        <f t="shared" si="3"/>
        <v>10</v>
      </c>
      <c r="N28" s="130"/>
      <c r="O28" s="130"/>
      <c r="P28" s="130"/>
      <c r="Q28" s="259"/>
      <c r="R28" s="259"/>
      <c r="S28" s="259"/>
      <c r="T28" s="259"/>
      <c r="U28" s="259"/>
      <c r="V28" s="259"/>
      <c r="W28" s="131" t="e">
        <f t="shared" si="4"/>
        <v>#N/A</v>
      </c>
      <c r="X28" s="131">
        <f t="shared" si="8"/>
        <v>0</v>
      </c>
      <c r="Y28" s="98"/>
      <c r="XFC28" s="81"/>
      <c r="XFD28" s="114"/>
    </row>
    <row r="29" spans="2:25 16383:16384" s="2" customFormat="1" ht="45" hidden="1" customHeight="1" thickTop="1" thickBot="1">
      <c r="B29" s="38"/>
      <c r="C29" s="9"/>
      <c r="D29" s="96"/>
      <c r="G29" s="11" t="e">
        <f t="shared" si="6"/>
        <v>#N/A</v>
      </c>
      <c r="H29" s="11" t="e">
        <f t="shared" si="7"/>
        <v>#N/A</v>
      </c>
      <c r="K29" s="2" t="e">
        <f t="shared" si="2"/>
        <v>#N/A</v>
      </c>
      <c r="L29" s="81" t="e">
        <f>VLOOKUP(P29,$B$1:$D$332,3,0)</f>
        <v>#N/A</v>
      </c>
      <c r="M29" s="129">
        <f t="shared" si="3"/>
        <v>11</v>
      </c>
      <c r="N29" s="130" t="s">
        <v>25</v>
      </c>
      <c r="O29" s="130" t="s">
        <v>28</v>
      </c>
      <c r="P29" s="130">
        <v>15</v>
      </c>
      <c r="Q29" s="259"/>
      <c r="R29" s="259"/>
      <c r="S29" s="259"/>
      <c r="T29" s="259"/>
      <c r="U29" s="259"/>
      <c r="V29" s="259"/>
      <c r="W29" s="131" t="e">
        <f t="shared" si="4"/>
        <v>#N/A</v>
      </c>
      <c r="X29" s="131">
        <f t="shared" si="8"/>
        <v>0</v>
      </c>
      <c r="Y29" s="82" t="e">
        <f>VLOOKUP(O29,$U$89:$V$97,2,0)</f>
        <v>#N/A</v>
      </c>
      <c r="XFC29" s="81"/>
      <c r="XFD29" s="114"/>
    </row>
    <row r="30" spans="2:25 16383:16384" s="2" customFormat="1" ht="45" hidden="1" customHeight="1" thickTop="1" thickBot="1">
      <c r="B30" s="38"/>
      <c r="C30" s="9"/>
      <c r="D30" s="96"/>
      <c r="G30" s="11" t="e">
        <f t="shared" si="6"/>
        <v>#N/A</v>
      </c>
      <c r="H30" s="11" t="e">
        <f t="shared" si="7"/>
        <v>#N/A</v>
      </c>
      <c r="K30" s="2" t="e">
        <f t="shared" si="2"/>
        <v>#N/A</v>
      </c>
      <c r="L30" s="81" t="e">
        <f>VLOOKUP(P30,$B$1:$D$332,3,0)</f>
        <v>#N/A</v>
      </c>
      <c r="M30" s="129">
        <f t="shared" si="3"/>
        <v>12</v>
      </c>
      <c r="N30" s="130" t="s">
        <v>25</v>
      </c>
      <c r="O30" s="130" t="s">
        <v>28</v>
      </c>
      <c r="P30" s="130">
        <v>15</v>
      </c>
      <c r="Q30" s="259"/>
      <c r="R30" s="259"/>
      <c r="S30" s="259"/>
      <c r="T30" s="259"/>
      <c r="U30" s="259"/>
      <c r="V30" s="259"/>
      <c r="W30" s="131" t="e">
        <f t="shared" si="4"/>
        <v>#N/A</v>
      </c>
      <c r="X30" s="131">
        <f t="shared" si="8"/>
        <v>0</v>
      </c>
      <c r="Y30" s="82" t="e">
        <f>VLOOKUP(O30,$U$89:$V$97,2,0)</f>
        <v>#N/A</v>
      </c>
      <c r="XFC30" s="81"/>
      <c r="XFD30" s="114"/>
    </row>
    <row r="31" spans="2:25 16383:16384" s="2" customFormat="1" ht="45" hidden="1" customHeight="1" thickTop="1" thickBot="1">
      <c r="B31" s="38"/>
      <c r="C31" s="9"/>
      <c r="D31" s="96"/>
      <c r="G31" s="11" t="e">
        <f t="shared" si="6"/>
        <v>#N/A</v>
      </c>
      <c r="H31" s="11" t="e">
        <f t="shared" si="7"/>
        <v>#N/A</v>
      </c>
      <c r="K31" s="2" t="e">
        <f t="shared" si="2"/>
        <v>#N/A</v>
      </c>
      <c r="L31" s="81" t="e">
        <f>VLOOKUP(P31,$B$1:$D$332,3,0)</f>
        <v>#N/A</v>
      </c>
      <c r="M31" s="129">
        <f t="shared" si="3"/>
        <v>13</v>
      </c>
      <c r="N31" s="130" t="s">
        <v>25</v>
      </c>
      <c r="O31" s="130" t="s">
        <v>28</v>
      </c>
      <c r="P31" s="130">
        <v>15</v>
      </c>
      <c r="Q31" s="259"/>
      <c r="R31" s="259"/>
      <c r="S31" s="259"/>
      <c r="T31" s="259"/>
      <c r="U31" s="259"/>
      <c r="V31" s="259"/>
      <c r="W31" s="131" t="e">
        <f t="shared" si="4"/>
        <v>#N/A</v>
      </c>
      <c r="X31" s="131">
        <f t="shared" si="8"/>
        <v>0</v>
      </c>
      <c r="Y31" s="82" t="e">
        <f>VLOOKUP(O31,$U$89:$V$97,2,0)</f>
        <v>#N/A</v>
      </c>
      <c r="XFC31" s="81"/>
      <c r="XFD31" s="114"/>
    </row>
    <row r="32" spans="2:25 16383:16384" s="2" customFormat="1" ht="45" hidden="1" customHeight="1" thickTop="1" thickBot="1">
      <c r="B32" s="38"/>
      <c r="C32" s="9"/>
      <c r="D32" s="96"/>
      <c r="G32" s="11" t="e">
        <f t="shared" si="6"/>
        <v>#N/A</v>
      </c>
      <c r="H32" s="11" t="e">
        <f t="shared" si="7"/>
        <v>#N/A</v>
      </c>
      <c r="K32" s="2" t="e">
        <f t="shared" si="2"/>
        <v>#N/A</v>
      </c>
      <c r="L32" s="81" t="e">
        <f>VLOOKUP(P32,$B$1:$D$332,3,0)</f>
        <v>#N/A</v>
      </c>
      <c r="M32" s="129">
        <f t="shared" si="3"/>
        <v>14</v>
      </c>
      <c r="N32" s="130" t="s">
        <v>25</v>
      </c>
      <c r="O32" s="130" t="s">
        <v>28</v>
      </c>
      <c r="P32" s="130">
        <v>15</v>
      </c>
      <c r="Q32" s="259"/>
      <c r="R32" s="259"/>
      <c r="S32" s="259"/>
      <c r="T32" s="259"/>
      <c r="U32" s="259"/>
      <c r="V32" s="259"/>
      <c r="W32" s="131" t="e">
        <f t="shared" si="4"/>
        <v>#N/A</v>
      </c>
      <c r="X32" s="131">
        <f t="shared" si="8"/>
        <v>0</v>
      </c>
      <c r="Y32" s="82" t="e">
        <f>VLOOKUP(O32,$U$89:$V$97,2,0)</f>
        <v>#N/A</v>
      </c>
      <c r="XFC32" s="81"/>
      <c r="XFD32" s="114"/>
    </row>
    <row r="33" spans="2:25 16383:16384" s="2" customFormat="1" ht="45" hidden="1" customHeight="1" thickTop="1" thickBot="1">
      <c r="B33" s="38"/>
      <c r="C33" s="9"/>
      <c r="D33" s="96"/>
      <c r="G33" s="11" t="e">
        <f t="shared" si="6"/>
        <v>#N/A</v>
      </c>
      <c r="H33" s="11" t="e">
        <f t="shared" si="7"/>
        <v>#N/A</v>
      </c>
      <c r="K33" s="2" t="e">
        <f t="shared" si="2"/>
        <v>#N/A</v>
      </c>
      <c r="L33" s="81" t="e">
        <f>VLOOKUP(P33,$B$1:$D$332,3,0)</f>
        <v>#N/A</v>
      </c>
      <c r="M33" s="129">
        <f t="shared" si="3"/>
        <v>15</v>
      </c>
      <c r="N33" s="130" t="s">
        <v>25</v>
      </c>
      <c r="O33" s="130" t="s">
        <v>28</v>
      </c>
      <c r="P33" s="130">
        <v>15</v>
      </c>
      <c r="Q33" s="259"/>
      <c r="R33" s="259"/>
      <c r="S33" s="259"/>
      <c r="T33" s="259"/>
      <c r="U33" s="259"/>
      <c r="V33" s="259"/>
      <c r="W33" s="131" t="e">
        <f t="shared" si="4"/>
        <v>#N/A</v>
      </c>
      <c r="X33" s="131">
        <f t="shared" si="8"/>
        <v>0</v>
      </c>
      <c r="Y33" s="82" t="e">
        <f>VLOOKUP(O33,$U$89:$V$97,2,0)</f>
        <v>#N/A</v>
      </c>
      <c r="XFC33" s="81"/>
      <c r="XFD33" s="114"/>
    </row>
    <row r="34" spans="2:25 16383:16384" s="2" customFormat="1" ht="45" hidden="1" customHeight="1" thickTop="1" thickBot="1">
      <c r="B34" s="38"/>
      <c r="C34" s="9"/>
      <c r="D34" s="96"/>
      <c r="G34" s="11" t="e">
        <f t="shared" si="6"/>
        <v>#N/A</v>
      </c>
      <c r="H34" s="11" t="e">
        <f t="shared" si="7"/>
        <v>#N/A</v>
      </c>
      <c r="K34" s="2" t="e">
        <f t="shared" si="2"/>
        <v>#N/A</v>
      </c>
      <c r="L34" s="81" t="e">
        <f>VLOOKUP(P34,$B$1:$D$332,3,0)</f>
        <v>#N/A</v>
      </c>
      <c r="M34" s="129">
        <f t="shared" si="3"/>
        <v>16</v>
      </c>
      <c r="N34" s="130" t="s">
        <v>25</v>
      </c>
      <c r="O34" s="130" t="s">
        <v>28</v>
      </c>
      <c r="P34" s="130">
        <v>15</v>
      </c>
      <c r="Q34" s="259"/>
      <c r="R34" s="259"/>
      <c r="S34" s="259"/>
      <c r="T34" s="259"/>
      <c r="U34" s="259"/>
      <c r="V34" s="259"/>
      <c r="W34" s="131" t="e">
        <f t="shared" si="4"/>
        <v>#N/A</v>
      </c>
      <c r="X34" s="131">
        <f t="shared" si="8"/>
        <v>0</v>
      </c>
      <c r="Y34" s="82" t="e">
        <f>VLOOKUP(O34,$U$89:$V$97,2,0)</f>
        <v>#N/A</v>
      </c>
      <c r="XFC34" s="81"/>
      <c r="XFD34" s="114"/>
    </row>
    <row r="35" spans="2:25 16383:16384" s="2" customFormat="1" ht="45" hidden="1" customHeight="1" thickTop="1" thickBot="1">
      <c r="B35" s="38"/>
      <c r="C35" s="9"/>
      <c r="D35" s="96"/>
      <c r="G35" s="11" t="e">
        <f t="shared" si="6"/>
        <v>#N/A</v>
      </c>
      <c r="H35" s="11" t="e">
        <f t="shared" si="7"/>
        <v>#N/A</v>
      </c>
      <c r="K35" s="2" t="e">
        <f t="shared" si="2"/>
        <v>#N/A</v>
      </c>
      <c r="L35" s="81" t="e">
        <f>VLOOKUP(P35,$B$1:$D$332,3,0)</f>
        <v>#N/A</v>
      </c>
      <c r="M35" s="129">
        <f t="shared" si="3"/>
        <v>17</v>
      </c>
      <c r="N35" s="130" t="s">
        <v>25</v>
      </c>
      <c r="O35" s="130" t="s">
        <v>28</v>
      </c>
      <c r="P35" s="130">
        <v>15</v>
      </c>
      <c r="Q35" s="259"/>
      <c r="R35" s="259"/>
      <c r="S35" s="259"/>
      <c r="T35" s="259"/>
      <c r="U35" s="259"/>
      <c r="V35" s="259"/>
      <c r="W35" s="131" t="e">
        <f t="shared" si="4"/>
        <v>#N/A</v>
      </c>
      <c r="X35" s="131">
        <f t="shared" si="8"/>
        <v>0</v>
      </c>
      <c r="Y35" s="82" t="e">
        <f>VLOOKUP(O35,$U$89:$V$97,2,0)</f>
        <v>#N/A</v>
      </c>
      <c r="XFC35" s="81"/>
      <c r="XFD35" s="114"/>
    </row>
    <row r="36" spans="2:25 16383:16384" s="2" customFormat="1" ht="45" hidden="1" customHeight="1" thickTop="1" thickBot="1">
      <c r="B36" s="38"/>
      <c r="C36" s="9"/>
      <c r="D36" s="96"/>
      <c r="G36" s="11" t="e">
        <f t="shared" si="6"/>
        <v>#N/A</v>
      </c>
      <c r="H36" s="11" t="e">
        <f t="shared" si="7"/>
        <v>#N/A</v>
      </c>
      <c r="K36" s="2" t="e">
        <f t="shared" si="2"/>
        <v>#N/A</v>
      </c>
      <c r="L36" s="81" t="e">
        <f>VLOOKUP(P36,$B$1:$D$332,3,0)</f>
        <v>#N/A</v>
      </c>
      <c r="M36" s="129">
        <f t="shared" si="3"/>
        <v>18</v>
      </c>
      <c r="N36" s="130" t="s">
        <v>25</v>
      </c>
      <c r="O36" s="130" t="s">
        <v>28</v>
      </c>
      <c r="P36" s="130">
        <v>15</v>
      </c>
      <c r="Q36" s="259"/>
      <c r="R36" s="259"/>
      <c r="S36" s="259"/>
      <c r="T36" s="259"/>
      <c r="U36" s="259"/>
      <c r="V36" s="259"/>
      <c r="W36" s="131" t="e">
        <f t="shared" si="4"/>
        <v>#N/A</v>
      </c>
      <c r="X36" s="131">
        <f t="shared" si="8"/>
        <v>0</v>
      </c>
      <c r="Y36" s="82" t="e">
        <f>VLOOKUP(O36,$U$89:$V$97,2,0)</f>
        <v>#N/A</v>
      </c>
      <c r="XFC36" s="81"/>
      <c r="XFD36" s="114"/>
    </row>
    <row r="37" spans="2:25 16383:16384" s="2" customFormat="1" ht="45" hidden="1" customHeight="1" thickTop="1" thickBot="1">
      <c r="B37" s="38"/>
      <c r="C37" s="9"/>
      <c r="D37" s="96"/>
      <c r="G37" s="11" t="e">
        <f t="shared" si="6"/>
        <v>#N/A</v>
      </c>
      <c r="H37" s="11" t="e">
        <f t="shared" si="7"/>
        <v>#N/A</v>
      </c>
      <c r="K37" s="2" t="e">
        <f t="shared" si="2"/>
        <v>#N/A</v>
      </c>
      <c r="L37" s="81" t="e">
        <f>VLOOKUP(P37,$B$1:$D$332,3,0)</f>
        <v>#N/A</v>
      </c>
      <c r="M37" s="129">
        <f t="shared" si="3"/>
        <v>19</v>
      </c>
      <c r="N37" s="130" t="s">
        <v>25</v>
      </c>
      <c r="O37" s="130" t="s">
        <v>28</v>
      </c>
      <c r="P37" s="130">
        <v>15</v>
      </c>
      <c r="Q37" s="259"/>
      <c r="R37" s="259"/>
      <c r="S37" s="259"/>
      <c r="T37" s="259"/>
      <c r="U37" s="259"/>
      <c r="V37" s="259"/>
      <c r="W37" s="131" t="e">
        <f t="shared" si="4"/>
        <v>#N/A</v>
      </c>
      <c r="X37" s="131">
        <f t="shared" si="8"/>
        <v>0</v>
      </c>
      <c r="Y37" s="82" t="e">
        <f>VLOOKUP(O37,$U$89:$V$97,2,0)</f>
        <v>#N/A</v>
      </c>
      <c r="XFC37" s="81"/>
      <c r="XFD37" s="114"/>
    </row>
    <row r="38" spans="2:25 16383:16384" s="2" customFormat="1" ht="45" hidden="1" customHeight="1" thickTop="1" thickBot="1">
      <c r="B38" s="38"/>
      <c r="C38" s="9"/>
      <c r="D38" s="96"/>
      <c r="G38" s="11" t="e">
        <f t="shared" si="6"/>
        <v>#N/A</v>
      </c>
      <c r="H38" s="11" t="e">
        <f t="shared" si="7"/>
        <v>#N/A</v>
      </c>
      <c r="K38" s="2" t="e">
        <f t="shared" si="2"/>
        <v>#N/A</v>
      </c>
      <c r="L38" s="81" t="e">
        <f>VLOOKUP(P38,$B$1:$D$332,3,0)</f>
        <v>#N/A</v>
      </c>
      <c r="M38" s="129">
        <f t="shared" si="3"/>
        <v>20</v>
      </c>
      <c r="N38" s="130" t="s">
        <v>25</v>
      </c>
      <c r="O38" s="130" t="s">
        <v>28</v>
      </c>
      <c r="P38" s="130">
        <v>15</v>
      </c>
      <c r="Q38" s="259"/>
      <c r="R38" s="259"/>
      <c r="S38" s="259"/>
      <c r="T38" s="259"/>
      <c r="U38" s="259"/>
      <c r="V38" s="259"/>
      <c r="W38" s="131" t="e">
        <f t="shared" si="4"/>
        <v>#N/A</v>
      </c>
      <c r="X38" s="131">
        <f t="shared" si="8"/>
        <v>0</v>
      </c>
      <c r="Y38" s="82" t="e">
        <f>VLOOKUP(O38,$U$89:$V$97,2,0)</f>
        <v>#N/A</v>
      </c>
      <c r="XFC38" s="81"/>
      <c r="XFD38" s="114"/>
    </row>
    <row r="39" spans="2:25 16383:16384" s="2" customFormat="1" ht="45" hidden="1" customHeight="1" thickTop="1" thickBot="1">
      <c r="B39" s="38"/>
      <c r="C39" s="9"/>
      <c r="D39" s="96"/>
      <c r="G39" s="11" t="e">
        <f t="shared" si="6"/>
        <v>#N/A</v>
      </c>
      <c r="H39" s="11" t="e">
        <f t="shared" si="7"/>
        <v>#N/A</v>
      </c>
      <c r="K39" s="2" t="e">
        <f t="shared" si="2"/>
        <v>#N/A</v>
      </c>
      <c r="L39" s="81" t="e">
        <f>VLOOKUP(P39,$B$1:$D$332,3,0)</f>
        <v>#N/A</v>
      </c>
      <c r="M39" s="129">
        <f t="shared" si="3"/>
        <v>21</v>
      </c>
      <c r="N39" s="130" t="s">
        <v>25</v>
      </c>
      <c r="O39" s="130" t="s">
        <v>28</v>
      </c>
      <c r="P39" s="130">
        <v>15</v>
      </c>
      <c r="Q39" s="259"/>
      <c r="R39" s="259"/>
      <c r="S39" s="259"/>
      <c r="T39" s="259"/>
      <c r="U39" s="259"/>
      <c r="V39" s="259"/>
      <c r="W39" s="131" t="e">
        <f t="shared" si="4"/>
        <v>#N/A</v>
      </c>
      <c r="X39" s="131">
        <f t="shared" si="8"/>
        <v>0</v>
      </c>
      <c r="Y39" s="82" t="e">
        <f>VLOOKUP(O39,$U$89:$V$97,2,0)</f>
        <v>#N/A</v>
      </c>
      <c r="XFC39" s="81"/>
      <c r="XFD39" s="114"/>
    </row>
    <row r="40" spans="2:25 16383:16384" s="2" customFormat="1" ht="45" hidden="1" customHeight="1" thickTop="1" thickBot="1">
      <c r="B40" s="38"/>
      <c r="C40" s="9"/>
      <c r="D40" s="96"/>
      <c r="G40" s="11" t="e">
        <f t="shared" si="6"/>
        <v>#N/A</v>
      </c>
      <c r="H40" s="11" t="e">
        <f t="shared" si="7"/>
        <v>#N/A</v>
      </c>
      <c r="K40" s="2" t="e">
        <f t="shared" si="2"/>
        <v>#N/A</v>
      </c>
      <c r="L40" s="81" t="e">
        <f>VLOOKUP(P40,$B$1:$D$332,3,0)</f>
        <v>#N/A</v>
      </c>
      <c r="M40" s="129">
        <f t="shared" si="3"/>
        <v>22</v>
      </c>
      <c r="N40" s="130" t="s">
        <v>25</v>
      </c>
      <c r="O40" s="130" t="s">
        <v>28</v>
      </c>
      <c r="P40" s="130">
        <v>15</v>
      </c>
      <c r="Q40" s="259"/>
      <c r="R40" s="259"/>
      <c r="S40" s="259"/>
      <c r="T40" s="259"/>
      <c r="U40" s="259"/>
      <c r="V40" s="259"/>
      <c r="W40" s="131" t="e">
        <f t="shared" si="4"/>
        <v>#N/A</v>
      </c>
      <c r="X40" s="131">
        <f t="shared" si="8"/>
        <v>0</v>
      </c>
      <c r="Y40" s="82" t="e">
        <f>VLOOKUP(O40,$U$89:$V$97,2,0)</f>
        <v>#N/A</v>
      </c>
      <c r="XFC40" s="81"/>
      <c r="XFD40" s="114"/>
    </row>
    <row r="41" spans="2:25 16383:16384" s="2" customFormat="1" ht="45" hidden="1" customHeight="1" thickTop="1" thickBot="1">
      <c r="B41" s="38"/>
      <c r="C41" s="9"/>
      <c r="D41" s="96"/>
      <c r="G41" s="11" t="e">
        <f t="shared" si="6"/>
        <v>#N/A</v>
      </c>
      <c r="H41" s="11" t="e">
        <f t="shared" si="7"/>
        <v>#N/A</v>
      </c>
      <c r="K41" s="2" t="e">
        <f t="shared" si="2"/>
        <v>#N/A</v>
      </c>
      <c r="L41" s="81" t="e">
        <f>VLOOKUP(P41,$B$1:$D$332,3,0)</f>
        <v>#N/A</v>
      </c>
      <c r="M41" s="129">
        <f t="shared" si="3"/>
        <v>23</v>
      </c>
      <c r="N41" s="130" t="s">
        <v>25</v>
      </c>
      <c r="O41" s="130" t="s">
        <v>28</v>
      </c>
      <c r="P41" s="130">
        <v>15</v>
      </c>
      <c r="Q41" s="259"/>
      <c r="R41" s="259"/>
      <c r="S41" s="259"/>
      <c r="T41" s="259"/>
      <c r="U41" s="259"/>
      <c r="V41" s="259"/>
      <c r="W41" s="131" t="e">
        <f t="shared" si="4"/>
        <v>#N/A</v>
      </c>
      <c r="X41" s="131">
        <f t="shared" si="8"/>
        <v>0</v>
      </c>
      <c r="Y41" s="82" t="e">
        <f>VLOOKUP(O41,$U$89:$V$97,2,0)</f>
        <v>#N/A</v>
      </c>
      <c r="XFC41" s="81"/>
      <c r="XFD41" s="114"/>
    </row>
    <row r="42" spans="2:25 16383:16384" s="2" customFormat="1" ht="45" hidden="1" customHeight="1" thickTop="1" thickBot="1">
      <c r="B42" s="38"/>
      <c r="C42" s="9"/>
      <c r="D42" s="96"/>
      <c r="G42" s="11" t="e">
        <f t="shared" si="6"/>
        <v>#N/A</v>
      </c>
      <c r="H42" s="11" t="e">
        <f t="shared" si="7"/>
        <v>#N/A</v>
      </c>
      <c r="K42" s="2" t="e">
        <f t="shared" si="2"/>
        <v>#N/A</v>
      </c>
      <c r="L42" s="81" t="e">
        <f>VLOOKUP(P42,$B$1:$D$332,3,0)</f>
        <v>#N/A</v>
      </c>
      <c r="M42" s="129">
        <f t="shared" si="3"/>
        <v>24</v>
      </c>
      <c r="N42" s="130" t="s">
        <v>25</v>
      </c>
      <c r="O42" s="130" t="s">
        <v>28</v>
      </c>
      <c r="P42" s="130">
        <v>15</v>
      </c>
      <c r="Q42" s="259"/>
      <c r="R42" s="259"/>
      <c r="S42" s="259"/>
      <c r="T42" s="259"/>
      <c r="U42" s="259"/>
      <c r="V42" s="259"/>
      <c r="W42" s="131" t="e">
        <f t="shared" si="4"/>
        <v>#N/A</v>
      </c>
      <c r="X42" s="131">
        <f t="shared" si="8"/>
        <v>0</v>
      </c>
      <c r="Y42" s="82" t="e">
        <f>VLOOKUP(O42,$U$89:$V$97,2,0)</f>
        <v>#N/A</v>
      </c>
      <c r="XFC42" s="81"/>
      <c r="XFD42" s="114"/>
    </row>
    <row r="43" spans="2:25 16383:16384" s="2" customFormat="1" ht="45" hidden="1" customHeight="1" thickTop="1" thickBot="1">
      <c r="B43" s="38"/>
      <c r="C43" s="9"/>
      <c r="D43" s="96"/>
      <c r="G43" s="11" t="e">
        <f t="shared" si="6"/>
        <v>#N/A</v>
      </c>
      <c r="H43" s="11" t="e">
        <f t="shared" si="7"/>
        <v>#N/A</v>
      </c>
      <c r="K43" s="2" t="e">
        <f t="shared" si="2"/>
        <v>#N/A</v>
      </c>
      <c r="L43" s="81" t="e">
        <f>VLOOKUP(P43,$B$1:$D$332,3,0)</f>
        <v>#N/A</v>
      </c>
      <c r="M43" s="129">
        <f t="shared" si="3"/>
        <v>25</v>
      </c>
      <c r="N43" s="130" t="s">
        <v>25</v>
      </c>
      <c r="O43" s="130" t="s">
        <v>28</v>
      </c>
      <c r="P43" s="130">
        <v>15</v>
      </c>
      <c r="Q43" s="259"/>
      <c r="R43" s="259"/>
      <c r="S43" s="259"/>
      <c r="T43" s="259"/>
      <c r="U43" s="259"/>
      <c r="V43" s="259"/>
      <c r="W43" s="131" t="e">
        <f t="shared" si="4"/>
        <v>#N/A</v>
      </c>
      <c r="X43" s="131">
        <f t="shared" si="8"/>
        <v>0</v>
      </c>
      <c r="Y43" s="82" t="e">
        <f>VLOOKUP(O43,$U$89:$V$97,2,0)</f>
        <v>#N/A</v>
      </c>
      <c r="XFC43" s="81"/>
      <c r="XFD43" s="114"/>
    </row>
    <row r="44" spans="2:25 16383:16384" s="2" customFormat="1" ht="45" hidden="1" customHeight="1" thickTop="1" thickBot="1">
      <c r="B44" s="38"/>
      <c r="C44" s="9"/>
      <c r="D44" s="96"/>
      <c r="G44" s="11" t="e">
        <f t="shared" si="6"/>
        <v>#N/A</v>
      </c>
      <c r="H44" s="11" t="e">
        <f t="shared" si="7"/>
        <v>#N/A</v>
      </c>
      <c r="K44" s="2" t="e">
        <f t="shared" si="2"/>
        <v>#N/A</v>
      </c>
      <c r="L44" s="81" t="e">
        <f>VLOOKUP(P44,$B$1:$D$332,3,0)</f>
        <v>#N/A</v>
      </c>
      <c r="M44" s="129">
        <f t="shared" si="3"/>
        <v>26</v>
      </c>
      <c r="N44" s="130" t="s">
        <v>25</v>
      </c>
      <c r="O44" s="130" t="s">
        <v>28</v>
      </c>
      <c r="P44" s="130">
        <v>15</v>
      </c>
      <c r="Q44" s="259"/>
      <c r="R44" s="259"/>
      <c r="S44" s="259"/>
      <c r="T44" s="259"/>
      <c r="U44" s="259"/>
      <c r="V44" s="259"/>
      <c r="W44" s="131" t="e">
        <f t="shared" si="4"/>
        <v>#N/A</v>
      </c>
      <c r="X44" s="131">
        <f t="shared" si="8"/>
        <v>0</v>
      </c>
      <c r="Y44" s="82" t="e">
        <f>VLOOKUP(O44,$U$89:$V$97,2,0)</f>
        <v>#N/A</v>
      </c>
      <c r="XFC44" s="81"/>
      <c r="XFD44" s="114"/>
    </row>
    <row r="45" spans="2:25 16383:16384" s="2" customFormat="1" ht="45" hidden="1" customHeight="1" collapsed="1" thickTop="1" thickBot="1">
      <c r="B45" s="38"/>
      <c r="C45" s="9"/>
      <c r="D45" s="96"/>
      <c r="G45" s="11" t="e">
        <f t="shared" si="6"/>
        <v>#N/A</v>
      </c>
      <c r="H45" s="11" t="e">
        <f t="shared" si="7"/>
        <v>#N/A</v>
      </c>
      <c r="K45" s="2" t="e">
        <f t="shared" si="2"/>
        <v>#N/A</v>
      </c>
      <c r="L45" s="81" t="e">
        <f>VLOOKUP(P45,$B$1:$D$332,3,0)</f>
        <v>#N/A</v>
      </c>
      <c r="M45" s="129">
        <f t="shared" si="3"/>
        <v>27</v>
      </c>
      <c r="N45" s="130" t="s">
        <v>25</v>
      </c>
      <c r="O45" s="130" t="s">
        <v>28</v>
      </c>
      <c r="P45" s="130">
        <v>15</v>
      </c>
      <c r="Q45" s="259"/>
      <c r="R45" s="259"/>
      <c r="S45" s="259"/>
      <c r="T45" s="259"/>
      <c r="U45" s="259"/>
      <c r="V45" s="259"/>
      <c r="W45" s="131" t="e">
        <f t="shared" si="4"/>
        <v>#N/A</v>
      </c>
      <c r="X45" s="131">
        <f t="shared" si="8"/>
        <v>0</v>
      </c>
      <c r="Y45" s="82" t="e">
        <f>VLOOKUP(O45,$U$89:$V$97,2,0)</f>
        <v>#N/A</v>
      </c>
      <c r="XFC45" s="81"/>
      <c r="XFD45" s="114"/>
    </row>
    <row r="46" spans="2:25 16383:16384" s="2" customFormat="1" ht="45" hidden="1" customHeight="1" thickTop="1" thickBot="1">
      <c r="B46" s="38"/>
      <c r="C46" s="9"/>
      <c r="D46" s="96"/>
      <c r="G46" s="11" t="e">
        <f t="shared" si="6"/>
        <v>#N/A</v>
      </c>
      <c r="H46" s="11" t="e">
        <f t="shared" si="7"/>
        <v>#N/A</v>
      </c>
      <c r="K46" s="2" t="e">
        <f t="shared" si="2"/>
        <v>#N/A</v>
      </c>
      <c r="L46" s="81" t="e">
        <f>VLOOKUP(P46,$B$1:$D$332,3,0)</f>
        <v>#N/A</v>
      </c>
      <c r="M46" s="129">
        <f t="shared" si="3"/>
        <v>28</v>
      </c>
      <c r="N46" s="130" t="s">
        <v>25</v>
      </c>
      <c r="O46" s="130" t="s">
        <v>28</v>
      </c>
      <c r="P46" s="130">
        <v>15</v>
      </c>
      <c r="Q46" s="259"/>
      <c r="R46" s="259"/>
      <c r="S46" s="259"/>
      <c r="T46" s="259"/>
      <c r="U46" s="259"/>
      <c r="V46" s="259"/>
      <c r="W46" s="131" t="e">
        <f t="shared" si="4"/>
        <v>#N/A</v>
      </c>
      <c r="X46" s="131">
        <f t="shared" si="8"/>
        <v>0</v>
      </c>
      <c r="Y46" s="82" t="e">
        <f>VLOOKUP(O46,$U$89:$V$97,2,0)</f>
        <v>#N/A</v>
      </c>
      <c r="XFC46" s="81"/>
      <c r="XFD46" s="114"/>
    </row>
    <row r="47" spans="2:25 16383:16384" s="2" customFormat="1" ht="45" hidden="1" customHeight="1" thickTop="1" thickBot="1">
      <c r="B47" s="38"/>
      <c r="C47" s="9"/>
      <c r="D47" s="96"/>
      <c r="G47" s="11" t="e">
        <f t="shared" si="6"/>
        <v>#N/A</v>
      </c>
      <c r="H47" s="11" t="e">
        <f t="shared" si="7"/>
        <v>#N/A</v>
      </c>
      <c r="K47" s="2" t="e">
        <f t="shared" si="2"/>
        <v>#N/A</v>
      </c>
      <c r="L47" s="81" t="e">
        <f>VLOOKUP(P47,$B$1:$D$332,3,0)</f>
        <v>#N/A</v>
      </c>
      <c r="M47" s="129">
        <f t="shared" si="3"/>
        <v>29</v>
      </c>
      <c r="N47" s="130" t="s">
        <v>25</v>
      </c>
      <c r="O47" s="130" t="s">
        <v>28</v>
      </c>
      <c r="P47" s="130">
        <v>15</v>
      </c>
      <c r="Q47" s="259"/>
      <c r="R47" s="259"/>
      <c r="S47" s="259"/>
      <c r="T47" s="259"/>
      <c r="U47" s="259"/>
      <c r="V47" s="259"/>
      <c r="W47" s="131" t="e">
        <f t="shared" si="4"/>
        <v>#N/A</v>
      </c>
      <c r="X47" s="131">
        <f t="shared" si="8"/>
        <v>0</v>
      </c>
      <c r="Y47" s="82" t="e">
        <f>VLOOKUP(O47,$U$89:$V$97,2,0)</f>
        <v>#N/A</v>
      </c>
      <c r="XFC47" s="81"/>
      <c r="XFD47" s="114"/>
    </row>
    <row r="48" spans="2:25 16383:16384" s="2" customFormat="1" ht="45" hidden="1" customHeight="1" thickTop="1" thickBot="1">
      <c r="B48" s="38"/>
      <c r="C48" s="9"/>
      <c r="D48" s="96"/>
      <c r="G48" s="11" t="e">
        <f t="shared" si="6"/>
        <v>#N/A</v>
      </c>
      <c r="H48" s="11" t="e">
        <f t="shared" si="7"/>
        <v>#N/A</v>
      </c>
      <c r="K48" s="2" t="e">
        <f t="shared" si="2"/>
        <v>#N/A</v>
      </c>
      <c r="L48" s="81" t="e">
        <f>VLOOKUP(P48,$B$1:$D$332,3,0)</f>
        <v>#N/A</v>
      </c>
      <c r="M48" s="129">
        <f t="shared" si="3"/>
        <v>30</v>
      </c>
      <c r="N48" s="130" t="s">
        <v>25</v>
      </c>
      <c r="O48" s="130" t="s">
        <v>28</v>
      </c>
      <c r="P48" s="130">
        <v>15</v>
      </c>
      <c r="Q48" s="259"/>
      <c r="R48" s="259"/>
      <c r="S48" s="259"/>
      <c r="T48" s="259"/>
      <c r="U48" s="259"/>
      <c r="V48" s="259"/>
      <c r="W48" s="131" t="e">
        <f t="shared" si="4"/>
        <v>#N/A</v>
      </c>
      <c r="X48" s="131">
        <f t="shared" si="8"/>
        <v>0</v>
      </c>
      <c r="Y48" s="82" t="e">
        <f>VLOOKUP(O48,$U$89:$V$97,2,0)</f>
        <v>#N/A</v>
      </c>
      <c r="XFC48" s="81"/>
      <c r="XFD48" s="114"/>
    </row>
    <row r="49" spans="2:25 16383:16384" s="2" customFormat="1" ht="45" hidden="1" customHeight="1" thickTop="1" thickBot="1">
      <c r="B49" s="38"/>
      <c r="C49" s="9"/>
      <c r="D49" s="96"/>
      <c r="G49" s="11" t="e">
        <f t="shared" si="6"/>
        <v>#N/A</v>
      </c>
      <c r="H49" s="11" t="e">
        <f t="shared" si="7"/>
        <v>#N/A</v>
      </c>
      <c r="K49" s="2" t="e">
        <f t="shared" si="2"/>
        <v>#N/A</v>
      </c>
      <c r="L49" s="81" t="e">
        <f>VLOOKUP(P49,$B$1:$D$332,3,0)</f>
        <v>#N/A</v>
      </c>
      <c r="M49" s="129">
        <f t="shared" si="3"/>
        <v>31</v>
      </c>
      <c r="N49" s="130" t="s">
        <v>25</v>
      </c>
      <c r="O49" s="130" t="s">
        <v>28</v>
      </c>
      <c r="P49" s="130">
        <v>15</v>
      </c>
      <c r="Q49" s="259"/>
      <c r="R49" s="259"/>
      <c r="S49" s="259"/>
      <c r="T49" s="259"/>
      <c r="U49" s="259"/>
      <c r="V49" s="259"/>
      <c r="W49" s="131" t="e">
        <f t="shared" si="4"/>
        <v>#N/A</v>
      </c>
      <c r="X49" s="131">
        <f t="shared" si="8"/>
        <v>0</v>
      </c>
      <c r="Y49" s="82" t="e">
        <f>VLOOKUP(O49,$U$89:$V$97,2,0)</f>
        <v>#N/A</v>
      </c>
      <c r="XFC49" s="81"/>
      <c r="XFD49" s="114"/>
    </row>
    <row r="50" spans="2:25 16383:16384" s="2" customFormat="1" ht="45" hidden="1" customHeight="1" thickTop="1" thickBot="1">
      <c r="B50" s="38"/>
      <c r="C50" s="9"/>
      <c r="D50" s="96"/>
      <c r="G50" s="11" t="e">
        <f t="shared" si="6"/>
        <v>#N/A</v>
      </c>
      <c r="H50" s="11" t="e">
        <f t="shared" si="7"/>
        <v>#N/A</v>
      </c>
      <c r="K50" s="2" t="e">
        <f t="shared" si="2"/>
        <v>#N/A</v>
      </c>
      <c r="L50" s="81" t="e">
        <f>VLOOKUP(P50,$B$1:$D$332,3,0)</f>
        <v>#N/A</v>
      </c>
      <c r="M50" s="129">
        <f t="shared" si="3"/>
        <v>32</v>
      </c>
      <c r="N50" s="130" t="s">
        <v>25</v>
      </c>
      <c r="O50" s="130" t="s">
        <v>28</v>
      </c>
      <c r="P50" s="130">
        <v>15</v>
      </c>
      <c r="Q50" s="259"/>
      <c r="R50" s="259"/>
      <c r="S50" s="259"/>
      <c r="T50" s="259"/>
      <c r="U50" s="259"/>
      <c r="V50" s="259"/>
      <c r="W50" s="131" t="e">
        <f t="shared" si="4"/>
        <v>#N/A</v>
      </c>
      <c r="X50" s="131">
        <f t="shared" si="8"/>
        <v>0</v>
      </c>
      <c r="Y50" s="82" t="e">
        <f>VLOOKUP(O50,$U$89:$V$97,2,0)</f>
        <v>#N/A</v>
      </c>
      <c r="XFC50" s="81"/>
      <c r="XFD50" s="114"/>
    </row>
    <row r="51" spans="2:25 16383:16384" s="57" customFormat="1" ht="45" hidden="1" customHeight="1" thickTop="1" thickBot="1">
      <c r="B51" s="38"/>
      <c r="C51" s="9"/>
      <c r="D51" s="96"/>
      <c r="G51" s="11" t="e">
        <f t="shared" si="6"/>
        <v>#N/A</v>
      </c>
      <c r="H51" s="11" t="e">
        <f t="shared" si="7"/>
        <v>#N/A</v>
      </c>
      <c r="K51" s="57" t="e">
        <f t="shared" si="2"/>
        <v>#N/A</v>
      </c>
      <c r="L51" s="81" t="e">
        <f>VLOOKUP(P51,$B$1:$D$332,3,0)</f>
        <v>#N/A</v>
      </c>
      <c r="M51" s="129">
        <f t="shared" si="3"/>
        <v>33</v>
      </c>
      <c r="N51" s="130" t="s">
        <v>25</v>
      </c>
      <c r="O51" s="130" t="s">
        <v>28</v>
      </c>
      <c r="P51" s="130">
        <v>15</v>
      </c>
      <c r="Q51" s="259"/>
      <c r="R51" s="259"/>
      <c r="S51" s="259"/>
      <c r="T51" s="259"/>
      <c r="U51" s="259"/>
      <c r="V51" s="259"/>
      <c r="W51" s="131" t="e">
        <f t="shared" si="4"/>
        <v>#N/A</v>
      </c>
      <c r="X51" s="131">
        <f t="shared" si="8"/>
        <v>0</v>
      </c>
      <c r="Y51" s="124" t="e">
        <f>VLOOKUP(O51,$U$89:$V$97,2,0)</f>
        <v>#N/A</v>
      </c>
      <c r="XFC51" s="109"/>
      <c r="XFD51" s="114"/>
    </row>
    <row r="52" spans="2:25 16383:16384" s="1" customFormat="1" ht="17.25" hidden="1" customHeight="1" thickTop="1" thickBot="1">
      <c r="B52" s="38"/>
      <c r="D52" s="96"/>
      <c r="M52" s="132"/>
      <c r="N52" s="133"/>
      <c r="O52" s="134"/>
      <c r="P52" s="134"/>
      <c r="Q52" s="134"/>
      <c r="R52" s="135"/>
      <c r="S52" s="135"/>
      <c r="T52" s="135"/>
      <c r="U52" s="135"/>
      <c r="V52" s="135"/>
      <c r="W52" s="135"/>
      <c r="X52" s="136">
        <f>IFERROR(W52*P52,0)</f>
        <v>0</v>
      </c>
      <c r="Y52" s="45"/>
    </row>
    <row r="53" spans="2:25 16383:16384" s="1" customFormat="1" ht="13" customHeight="1" thickTop="1" thickBot="1">
      <c r="B53" s="38"/>
      <c r="C53" s="1" t="s">
        <v>104</v>
      </c>
      <c r="D53" s="96"/>
      <c r="M53" s="197"/>
      <c r="N53" s="198"/>
      <c r="O53" s="199"/>
      <c r="P53" s="199"/>
      <c r="Q53" s="199"/>
      <c r="R53" s="200"/>
      <c r="S53" s="200"/>
      <c r="T53" s="200"/>
      <c r="U53" s="200"/>
      <c r="V53" s="200"/>
      <c r="W53" s="200"/>
      <c r="X53" s="201">
        <f>IFERROR(W53*P53,0)</f>
        <v>0</v>
      </c>
      <c r="Y53" s="45"/>
    </row>
    <row r="54" spans="2:25 16383:16384" s="10" customFormat="1" ht="52" customHeight="1" thickTop="1" thickBot="1">
      <c r="B54" s="38"/>
      <c r="C54" s="231">
        <f>SUM(C19:C20)</f>
        <v>0</v>
      </c>
      <c r="D54" s="96"/>
      <c r="E54" s="10">
        <f>SUM(E19:E20)</f>
        <v>0</v>
      </c>
      <c r="L54" s="110">
        <v>0</v>
      </c>
      <c r="M54" s="275" t="s">
        <v>105</v>
      </c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125"/>
      <c r="XFC54" s="110"/>
      <c r="XFD54" s="1"/>
    </row>
    <row r="55" spans="2:25 16383:16384" s="167" customFormat="1" ht="36" customHeight="1" thickTop="1" thickBot="1">
      <c r="B55" s="168"/>
      <c r="C55" s="169"/>
      <c r="D55" s="170"/>
      <c r="L55" s="171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3"/>
      <c r="XFC55" s="171"/>
      <c r="XFD55" s="119"/>
    </row>
    <row r="56" spans="2:25 16383:16384" s="167" customFormat="1" ht="36" customHeight="1" thickTop="1" thickBot="1">
      <c r="B56" s="168"/>
      <c r="C56" s="169"/>
      <c r="D56" s="170"/>
      <c r="L56" s="171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3"/>
      <c r="XFC56" s="171"/>
      <c r="XFD56" s="119"/>
    </row>
    <row r="57" spans="2:25 16383:16384" s="167" customFormat="1" ht="36" customHeight="1" thickTop="1" thickBot="1">
      <c r="B57" s="168"/>
      <c r="C57" s="169"/>
      <c r="D57" s="170"/>
      <c r="L57" s="171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3"/>
      <c r="XFC57" s="171"/>
      <c r="XFD57" s="119"/>
    </row>
    <row r="58" spans="2:25 16383:16384" s="167" customFormat="1" ht="36" customHeight="1" thickTop="1" thickBot="1">
      <c r="B58" s="168"/>
      <c r="C58" s="169"/>
      <c r="D58" s="170"/>
      <c r="L58" s="171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3"/>
      <c r="XFC58" s="171"/>
      <c r="XFD58" s="119"/>
    </row>
    <row r="59" spans="2:25 16383:16384" s="167" customFormat="1" ht="36" customHeight="1" thickTop="1" thickBot="1">
      <c r="B59" s="168"/>
      <c r="C59" s="169"/>
      <c r="D59" s="170"/>
      <c r="L59" s="171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3"/>
      <c r="XFC59" s="171"/>
      <c r="XFD59" s="119"/>
    </row>
    <row r="60" spans="2:25 16383:16384" s="167" customFormat="1" ht="36" customHeight="1" thickTop="1" thickBot="1">
      <c r="B60" s="168"/>
      <c r="C60" s="169"/>
      <c r="D60" s="170"/>
      <c r="L60" s="171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3"/>
      <c r="XFC60" s="171"/>
      <c r="XFD60" s="119"/>
    </row>
    <row r="61" spans="2:25 16383:16384" s="167" customFormat="1" ht="36" customHeight="1" thickTop="1" thickBot="1">
      <c r="B61" s="168"/>
      <c r="C61" s="169"/>
      <c r="D61" s="170"/>
      <c r="L61" s="171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3"/>
      <c r="XFC61" s="171"/>
      <c r="XFD61" s="119"/>
    </row>
    <row r="62" spans="2:25 16383:16384" s="167" customFormat="1" ht="36" customHeight="1" thickTop="1" thickBot="1">
      <c r="B62" s="168"/>
      <c r="C62" s="169"/>
      <c r="D62" s="170"/>
      <c r="L62" s="171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3"/>
      <c r="XFC62" s="171"/>
      <c r="XFD62" s="119"/>
    </row>
    <row r="63" spans="2:25 16383:16384" s="167" customFormat="1" ht="36" customHeight="1" thickTop="1" thickBot="1">
      <c r="B63" s="168"/>
      <c r="C63" s="169"/>
      <c r="D63" s="170"/>
      <c r="L63" s="171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3"/>
      <c r="XFC63" s="171"/>
      <c r="XFD63" s="119"/>
    </row>
    <row r="64" spans="2:25 16383:16384" s="167" customFormat="1" ht="36" customHeight="1" thickTop="1" thickBot="1">
      <c r="B64" s="168"/>
      <c r="C64" s="169"/>
      <c r="D64" s="170"/>
      <c r="L64" s="171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3"/>
      <c r="XFC64" s="171"/>
      <c r="XFD64" s="119"/>
    </row>
    <row r="65" spans="2:25 16383:16384" s="167" customFormat="1" ht="36" customHeight="1" thickTop="1" thickBot="1">
      <c r="B65" s="168"/>
      <c r="C65" s="169"/>
      <c r="D65" s="170"/>
      <c r="L65" s="171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3"/>
      <c r="XFC65" s="171"/>
      <c r="XFD65" s="119"/>
    </row>
    <row r="66" spans="2:25 16383:16384" s="167" customFormat="1" ht="36" customHeight="1" thickTop="1" thickBot="1">
      <c r="B66" s="168"/>
      <c r="C66" s="169"/>
      <c r="D66" s="170"/>
      <c r="L66" s="171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3"/>
      <c r="XFC66" s="171"/>
      <c r="XFD66" s="119"/>
    </row>
    <row r="67" spans="2:25 16383:16384" s="167" customFormat="1" ht="36" hidden="1" customHeight="1" thickTop="1" thickBot="1">
      <c r="B67" s="168"/>
      <c r="C67" s="169"/>
      <c r="D67" s="170"/>
      <c r="L67" s="171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3"/>
      <c r="XFC67" s="171"/>
      <c r="XFD67" s="119"/>
    </row>
    <row r="68" spans="2:25 16383:16384" s="167" customFormat="1" ht="36" hidden="1" customHeight="1" thickTop="1" thickBot="1">
      <c r="B68" s="168"/>
      <c r="C68" s="169"/>
      <c r="D68" s="170"/>
      <c r="E68" s="167">
        <v>6300</v>
      </c>
      <c r="F68" s="167">
        <v>5200</v>
      </c>
      <c r="G68" s="167">
        <v>4000</v>
      </c>
      <c r="H68" s="167">
        <v>3000</v>
      </c>
      <c r="I68" s="167">
        <f>6300-2500</f>
        <v>3800</v>
      </c>
      <c r="J68" s="167">
        <f>5200-2000</f>
        <v>3200</v>
      </c>
      <c r="K68" s="167">
        <f>4000-1500</f>
        <v>2500</v>
      </c>
      <c r="L68" s="167">
        <f>3000-1200</f>
        <v>1800</v>
      </c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3"/>
      <c r="XFC68" s="171"/>
      <c r="XFD68" s="119"/>
    </row>
    <row r="69" spans="2:25 16383:16384" s="167" customFormat="1" ht="36" hidden="1" customHeight="1" thickTop="1" thickBot="1">
      <c r="B69" s="168"/>
      <c r="C69" s="169"/>
      <c r="D69" s="170"/>
      <c r="L69" s="171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3"/>
      <c r="XFC69" s="171"/>
      <c r="XFD69" s="119"/>
    </row>
    <row r="70" spans="2:25 16383:16384" s="167" customFormat="1" ht="36" hidden="1" customHeight="1" thickTop="1" thickBot="1">
      <c r="B70" s="168"/>
      <c r="C70" s="169"/>
      <c r="D70" s="170"/>
      <c r="L70" s="171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3"/>
      <c r="XFC70" s="171"/>
      <c r="XFD70" s="119"/>
    </row>
    <row r="71" spans="2:25 16383:16384" s="167" customFormat="1" ht="36" hidden="1" customHeight="1" thickTop="1" thickBot="1">
      <c r="B71" s="168"/>
      <c r="C71" s="169"/>
      <c r="D71" s="170"/>
      <c r="L71" s="171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3"/>
      <c r="XFC71" s="171"/>
      <c r="XFD71" s="119"/>
    </row>
    <row r="72" spans="2:25 16383:16384" s="167" customFormat="1" ht="36" hidden="1" customHeight="1" thickTop="1" thickBot="1">
      <c r="B72" s="168"/>
      <c r="C72" s="169"/>
      <c r="D72" s="170"/>
      <c r="L72" s="171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3"/>
      <c r="XFC72" s="171"/>
      <c r="XFD72" s="119"/>
    </row>
    <row r="73" spans="2:25 16383:16384" s="167" customFormat="1" ht="36" hidden="1" customHeight="1" thickTop="1" thickBot="1">
      <c r="B73" s="168"/>
      <c r="C73" s="169"/>
      <c r="D73" s="170"/>
      <c r="L73" s="171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3"/>
      <c r="XFC73" s="171"/>
      <c r="XFD73" s="119"/>
    </row>
    <row r="74" spans="2:25 16383:16384" s="167" customFormat="1" ht="36" hidden="1" customHeight="1" thickTop="1" thickBot="1">
      <c r="B74" s="168"/>
      <c r="C74" s="169"/>
      <c r="D74" s="170"/>
      <c r="L74" s="171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3"/>
      <c r="XFC74" s="171"/>
      <c r="XFD74" s="119"/>
    </row>
    <row r="75" spans="2:25 16383:16384" s="167" customFormat="1" ht="36" hidden="1" customHeight="1" thickTop="1" thickBot="1">
      <c r="B75" s="168"/>
      <c r="C75" s="169"/>
      <c r="D75" s="170"/>
      <c r="L75" s="171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3"/>
      <c r="XFC75" s="171"/>
      <c r="XFD75" s="119"/>
    </row>
    <row r="76" spans="2:25 16383:16384" s="167" customFormat="1" ht="36" hidden="1" customHeight="1" thickTop="1" thickBot="1">
      <c r="B76" s="168"/>
      <c r="C76" s="169"/>
      <c r="D76" s="170"/>
      <c r="L76" s="171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3"/>
      <c r="XFC76" s="171"/>
      <c r="XFD76" s="119"/>
    </row>
    <row r="77" spans="2:25 16383:16384" s="167" customFormat="1" ht="36" hidden="1" customHeight="1" thickTop="1" thickBot="1">
      <c r="B77" s="168"/>
      <c r="C77" s="169"/>
      <c r="D77" s="170"/>
      <c r="L77" s="171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3"/>
      <c r="XFC77" s="171"/>
      <c r="XFD77" s="119"/>
    </row>
    <row r="78" spans="2:25 16383:16384" s="167" customFormat="1" ht="36" hidden="1" customHeight="1" thickTop="1" thickBot="1">
      <c r="B78" s="168"/>
      <c r="C78" s="169"/>
      <c r="D78" s="170"/>
      <c r="L78" s="171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3"/>
      <c r="XFC78" s="171"/>
      <c r="XFD78" s="119"/>
    </row>
    <row r="79" spans="2:25 16383:16384" s="167" customFormat="1" ht="36" hidden="1" customHeight="1" thickTop="1" thickBot="1">
      <c r="B79" s="168"/>
      <c r="C79" s="169"/>
      <c r="D79" s="170"/>
      <c r="L79" s="171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3"/>
      <c r="XFC79" s="171"/>
      <c r="XFD79" s="119"/>
    </row>
    <row r="80" spans="2:25 16383:16384" s="167" customFormat="1" ht="36" hidden="1" customHeight="1" thickTop="1" thickBot="1">
      <c r="B80" s="168"/>
      <c r="C80" s="169"/>
      <c r="D80" s="170"/>
      <c r="L80" s="171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3"/>
      <c r="XFC80" s="171"/>
      <c r="XFD80" s="119"/>
    </row>
    <row r="81" spans="1:40 16383:16384" s="167" customFormat="1" ht="36" hidden="1" customHeight="1" thickTop="1" thickBot="1">
      <c r="B81" s="168"/>
      <c r="C81" s="169"/>
      <c r="D81" s="170"/>
      <c r="L81" s="171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3"/>
      <c r="XFC81" s="171"/>
      <c r="XFD81" s="119"/>
    </row>
    <row r="82" spans="1:40 16383:16384" s="167" customFormat="1" ht="36" hidden="1" customHeight="1" thickTop="1" thickBot="1">
      <c r="B82" s="168"/>
      <c r="C82" s="169"/>
      <c r="D82" s="170"/>
      <c r="L82" s="171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  <c r="XFC82" s="171"/>
      <c r="XFD82" s="119"/>
    </row>
    <row r="83" spans="1:40 16383:16384" s="167" customFormat="1" ht="36" hidden="1" customHeight="1" thickTop="1" thickBot="1">
      <c r="B83" s="168"/>
      <c r="C83" s="169"/>
      <c r="D83" s="170"/>
      <c r="L83" s="171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3"/>
      <c r="XFC83" s="171"/>
      <c r="XFD83" s="119"/>
    </row>
    <row r="84" spans="1:40 16383:16384" s="167" customFormat="1" ht="36" hidden="1" customHeight="1" thickTop="1" thickBot="1">
      <c r="A84" s="167" t="s">
        <v>98</v>
      </c>
      <c r="B84" s="168"/>
      <c r="C84" s="169"/>
      <c r="D84" s="170"/>
      <c r="L84" s="171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3"/>
      <c r="XFC84" s="171"/>
      <c r="XFD84" s="119"/>
    </row>
    <row r="85" spans="1:40 16383:16384" s="6" customFormat="1" ht="16.5" hidden="1" customHeight="1" thickTop="1" thickBot="1">
      <c r="A85" s="6">
        <v>1</v>
      </c>
      <c r="B85" s="168"/>
      <c r="C85" s="174"/>
      <c r="D85" s="170"/>
      <c r="E85" s="142"/>
      <c r="F85" s="142"/>
      <c r="G85" s="142"/>
      <c r="H85" s="142"/>
      <c r="I85" s="142"/>
      <c r="J85" s="142"/>
      <c r="K85" s="142"/>
      <c r="V85" s="175"/>
      <c r="W85" s="175"/>
      <c r="X85" s="175"/>
      <c r="Y85" s="16"/>
      <c r="XFC85" s="111"/>
      <c r="XFD85" s="119"/>
    </row>
    <row r="86" spans="1:40 16383:16384" s="3" customFormat="1" ht="18" hidden="1" customHeight="1" thickTop="1" thickBot="1">
      <c r="A86" s="3">
        <f>1+A85</f>
        <v>2</v>
      </c>
      <c r="B86" s="38"/>
      <c r="C86" s="9"/>
      <c r="D86" s="226"/>
      <c r="E86" s="227" t="s">
        <v>34</v>
      </c>
      <c r="F86" s="227" t="s">
        <v>51</v>
      </c>
      <c r="G86" s="227" t="s">
        <v>36</v>
      </c>
      <c r="H86" s="227">
        <v>0</v>
      </c>
      <c r="I86" s="227" t="s">
        <v>39</v>
      </c>
      <c r="J86" s="227"/>
      <c r="K86" s="227"/>
      <c r="V86" s="151"/>
      <c r="W86" s="151"/>
      <c r="X86" s="140"/>
      <c r="Y86" s="11"/>
      <c r="XFC86" s="63"/>
      <c r="XFD86" s="1"/>
    </row>
    <row r="87" spans="1:40 16383:16384" s="3" customFormat="1" ht="16.5" hidden="1" customHeight="1" thickTop="1" thickBot="1">
      <c r="A87" s="3">
        <f t="shared" ref="A87:A150" si="9">1+A86</f>
        <v>3</v>
      </c>
      <c r="B87" s="38"/>
      <c r="C87" s="9"/>
      <c r="D87" s="226"/>
      <c r="E87" s="227" t="s">
        <v>35</v>
      </c>
      <c r="F87" s="227" t="s">
        <v>51</v>
      </c>
      <c r="G87" s="5" t="s">
        <v>37</v>
      </c>
      <c r="H87" s="227"/>
      <c r="I87" s="227" t="s">
        <v>40</v>
      </c>
      <c r="M87" s="3" t="s">
        <v>80</v>
      </c>
      <c r="V87" s="151"/>
      <c r="W87" s="151"/>
      <c r="X87" s="140"/>
      <c r="Y87" s="11"/>
      <c r="XFC87" s="63"/>
      <c r="XFD87" s="1"/>
    </row>
    <row r="88" spans="1:40 16383:16384" s="3" customFormat="1" ht="16" hidden="1" customHeight="1" thickTop="1" thickBot="1">
      <c r="A88" s="3">
        <f t="shared" si="9"/>
        <v>4</v>
      </c>
      <c r="B88" s="38"/>
      <c r="C88" s="9"/>
      <c r="D88" s="226"/>
      <c r="E88" s="227" t="s">
        <v>49</v>
      </c>
      <c r="F88" s="5" t="s">
        <v>52</v>
      </c>
      <c r="H88" s="5"/>
      <c r="I88" s="227"/>
      <c r="J88" s="227" t="s">
        <v>77</v>
      </c>
      <c r="K88" s="3" t="s">
        <v>55</v>
      </c>
      <c r="V88" s="150"/>
      <c r="W88" s="151"/>
      <c r="X88" s="140"/>
      <c r="Y88" s="11"/>
      <c r="XFC88" s="63"/>
      <c r="XFD88" s="1"/>
    </row>
    <row r="89" spans="1:40 16383:16384" s="3" customFormat="1" ht="22.5" hidden="1" customHeight="1" thickTop="1" thickBot="1">
      <c r="A89" s="3">
        <f t="shared" si="9"/>
        <v>5</v>
      </c>
      <c r="B89" s="38"/>
      <c r="C89" s="9"/>
      <c r="D89" s="226"/>
      <c r="E89" s="227" t="s">
        <v>107</v>
      </c>
      <c r="F89" s="5" t="s">
        <v>106</v>
      </c>
      <c r="H89" s="5"/>
      <c r="I89" s="227"/>
      <c r="J89" s="227" t="s">
        <v>57</v>
      </c>
      <c r="K89" s="3" t="s">
        <v>56</v>
      </c>
      <c r="N89" s="228" t="s">
        <v>84</v>
      </c>
      <c r="V89" s="150"/>
      <c r="W89" s="150"/>
      <c r="X89" s="141"/>
      <c r="Y89" s="11"/>
      <c r="XFC89" s="63"/>
      <c r="XFD89" s="1"/>
    </row>
    <row r="90" spans="1:40 16383:16384" s="3" customFormat="1" ht="21.75" hidden="1" customHeight="1" thickTop="1" thickBot="1">
      <c r="A90" s="3">
        <f t="shared" si="9"/>
        <v>6</v>
      </c>
      <c r="B90" s="38"/>
      <c r="C90" s="9"/>
      <c r="D90" s="226"/>
      <c r="E90" s="227"/>
      <c r="F90" s="227"/>
      <c r="H90" s="227"/>
      <c r="I90" s="227"/>
      <c r="J90" s="5" t="s">
        <v>47</v>
      </c>
      <c r="K90" s="227" t="s">
        <v>56</v>
      </c>
      <c r="N90" s="228" t="s">
        <v>34</v>
      </c>
      <c r="O90" s="228">
        <v>500</v>
      </c>
      <c r="V90" s="150"/>
      <c r="W90" s="150"/>
      <c r="X90" s="141"/>
      <c r="XFC90" s="63"/>
      <c r="XFD90" s="1"/>
    </row>
    <row r="91" spans="1:40 16383:16384" ht="18" hidden="1" customHeight="1" thickTop="1" thickBot="1">
      <c r="A91" s="3">
        <f t="shared" si="9"/>
        <v>7</v>
      </c>
      <c r="B91" s="38"/>
      <c r="C91" s="9"/>
      <c r="D91" s="226"/>
      <c r="F91" s="227"/>
      <c r="G91" s="227"/>
      <c r="H91" s="227"/>
      <c r="I91" s="227"/>
      <c r="J91" s="227" t="s">
        <v>48</v>
      </c>
      <c r="K91" s="227" t="s">
        <v>56</v>
      </c>
      <c r="L91" s="227"/>
      <c r="M91" s="227"/>
      <c r="N91" s="229" t="s">
        <v>35</v>
      </c>
      <c r="O91" s="229">
        <v>500</v>
      </c>
      <c r="P91" s="235">
        <f>0.24*P92</f>
        <v>8.8888888888888878E-2</v>
      </c>
      <c r="Q91" s="235">
        <f t="shared" ref="Q91:AB91" si="10">0.24*Q92</f>
        <v>0.1333333333333333</v>
      </c>
      <c r="R91" s="235">
        <f t="shared" si="10"/>
        <v>0.17777777777777776</v>
      </c>
      <c r="S91" s="235">
        <f t="shared" si="10"/>
        <v>0.22222222222222218</v>
      </c>
      <c r="T91" s="235">
        <f t="shared" si="10"/>
        <v>0.26666666666666661</v>
      </c>
      <c r="U91" s="235">
        <f t="shared" si="10"/>
        <v>0.31111111111111112</v>
      </c>
      <c r="V91" s="235">
        <f t="shared" si="10"/>
        <v>0.35555555555555551</v>
      </c>
      <c r="W91" s="235">
        <f t="shared" si="10"/>
        <v>0.39999999999999997</v>
      </c>
      <c r="X91" s="235">
        <f t="shared" si="10"/>
        <v>0.44444444444444436</v>
      </c>
      <c r="Y91" s="235">
        <f t="shared" si="10"/>
        <v>0.48888888888888882</v>
      </c>
      <c r="Z91" s="235">
        <f t="shared" si="10"/>
        <v>0.53333333333333321</v>
      </c>
      <c r="AA91" s="235">
        <f t="shared" si="10"/>
        <v>0.57777777777777772</v>
      </c>
      <c r="AB91" s="235">
        <f t="shared" si="10"/>
        <v>0.62222222222222223</v>
      </c>
      <c r="AC91" s="235">
        <f t="shared" ref="AC91" si="11">0.24*AC92</f>
        <v>0.19999999999999998</v>
      </c>
      <c r="AD91" s="235">
        <f t="shared" ref="AD91" si="12">0.24*AD92</f>
        <v>0.26666666666666661</v>
      </c>
      <c r="AE91" s="235">
        <f t="shared" ref="AE91" si="13">0.24*AE92</f>
        <v>0.33333333333333331</v>
      </c>
      <c r="AF91" s="235">
        <f t="shared" ref="AF91" si="14">0.24*AF92</f>
        <v>0.39999999999999997</v>
      </c>
      <c r="AG91" s="235">
        <f t="shared" ref="AG91" si="15">0.24*AG92</f>
        <v>0.46666666666666662</v>
      </c>
      <c r="AH91" s="235">
        <f t="shared" ref="AH91" si="16">0.24*AH92</f>
        <v>0.53333333333333321</v>
      </c>
      <c r="AI91" s="235">
        <f t="shared" ref="AI91" si="17">0.24*AI92</f>
        <v>0.6</v>
      </c>
      <c r="AJ91" s="235">
        <f t="shared" ref="AJ91" si="18">0.24*AJ92</f>
        <v>0.66666666666666663</v>
      </c>
      <c r="AK91" s="235">
        <f t="shared" ref="AK91" si="19">0.24*AK92</f>
        <v>0.73333333333333328</v>
      </c>
      <c r="AL91" s="235">
        <f t="shared" ref="AL91" si="20">0.24*AL92</f>
        <v>0.79999999999999993</v>
      </c>
      <c r="AM91" s="235">
        <f t="shared" ref="AM91" si="21">0.24*AM92</f>
        <v>0.86666666666666659</v>
      </c>
      <c r="AN91" s="235">
        <f t="shared" ref="AN91" si="22">0.24*AN92</f>
        <v>0.93333333333333324</v>
      </c>
    </row>
    <row r="92" spans="1:40 16383:16384" ht="21" hidden="1" customHeight="1" thickTop="1" thickBot="1">
      <c r="A92" s="3">
        <f t="shared" si="9"/>
        <v>8</v>
      </c>
      <c r="B92" s="38"/>
      <c r="C92" s="9"/>
      <c r="D92" s="226"/>
      <c r="E92" s="143" t="s">
        <v>35</v>
      </c>
      <c r="F92" s="143" t="s">
        <v>60</v>
      </c>
      <c r="G92" s="227"/>
      <c r="H92" s="227"/>
      <c r="I92" s="227" t="s">
        <v>108</v>
      </c>
      <c r="J92" s="227" t="s">
        <v>110</v>
      </c>
      <c r="K92" s="227" t="s">
        <v>109</v>
      </c>
      <c r="L92" s="227"/>
      <c r="M92" s="227"/>
      <c r="N92" s="229" t="s">
        <v>49</v>
      </c>
      <c r="O92" s="229">
        <v>180</v>
      </c>
      <c r="P92" s="235">
        <f>+P95*P94/10.8</f>
        <v>0.37037037037037035</v>
      </c>
      <c r="Q92" s="235">
        <f t="shared" ref="Q92:AL92" si="23">+Q95*Q94/10.8</f>
        <v>0.55555555555555547</v>
      </c>
      <c r="R92" s="235">
        <f t="shared" si="23"/>
        <v>0.7407407407407407</v>
      </c>
      <c r="S92" s="235">
        <f t="shared" si="23"/>
        <v>0.92592592592592582</v>
      </c>
      <c r="T92" s="235">
        <f t="shared" si="23"/>
        <v>1.1111111111111109</v>
      </c>
      <c r="U92" s="235">
        <f t="shared" si="23"/>
        <v>1.2962962962962963</v>
      </c>
      <c r="V92" s="235">
        <f t="shared" si="23"/>
        <v>1.4814814814814814</v>
      </c>
      <c r="W92" s="235">
        <f t="shared" si="23"/>
        <v>1.6666666666666665</v>
      </c>
      <c r="X92" s="235">
        <f t="shared" si="23"/>
        <v>1.8518518518518516</v>
      </c>
      <c r="Y92" s="235">
        <f t="shared" si="23"/>
        <v>2.0370370370370368</v>
      </c>
      <c r="Z92" s="235">
        <f t="shared" si="23"/>
        <v>2.2222222222222219</v>
      </c>
      <c r="AA92" s="235">
        <f t="shared" si="23"/>
        <v>2.4074074074074074</v>
      </c>
      <c r="AB92" s="235">
        <f t="shared" si="23"/>
        <v>2.5925925925925926</v>
      </c>
      <c r="AC92" s="235">
        <f t="shared" si="23"/>
        <v>0.83333333333333326</v>
      </c>
      <c r="AD92" s="235">
        <f t="shared" si="23"/>
        <v>1.1111111111111109</v>
      </c>
      <c r="AE92" s="235">
        <f t="shared" si="23"/>
        <v>1.3888888888888888</v>
      </c>
      <c r="AF92" s="235">
        <f t="shared" si="23"/>
        <v>1.6666666666666665</v>
      </c>
      <c r="AG92" s="235">
        <f t="shared" si="23"/>
        <v>1.9444444444444444</v>
      </c>
      <c r="AH92" s="235">
        <f t="shared" si="23"/>
        <v>2.2222222222222219</v>
      </c>
      <c r="AI92" s="235">
        <f t="shared" si="23"/>
        <v>2.5</v>
      </c>
      <c r="AJ92" s="235">
        <f t="shared" si="23"/>
        <v>2.7777777777777777</v>
      </c>
      <c r="AK92" s="235">
        <f t="shared" si="23"/>
        <v>3.0555555555555554</v>
      </c>
      <c r="AL92" s="235">
        <f t="shared" si="23"/>
        <v>3.333333333333333</v>
      </c>
      <c r="AM92" s="235">
        <f t="shared" ref="AM92:AN92" si="24">+AM95*AM94/10.8</f>
        <v>3.6111111111111107</v>
      </c>
      <c r="AN92" s="235">
        <f t="shared" si="24"/>
        <v>3.8888888888888888</v>
      </c>
    </row>
    <row r="93" spans="1:40 16383:16384" ht="18" hidden="1" customHeight="1" thickTop="1" thickBot="1">
      <c r="A93" s="3">
        <f t="shared" si="9"/>
        <v>9</v>
      </c>
      <c r="B93" s="38"/>
      <c r="C93" s="9"/>
      <c r="D93" s="226"/>
      <c r="E93" s="143" t="s">
        <v>34</v>
      </c>
      <c r="F93" s="143" t="s">
        <v>61</v>
      </c>
      <c r="G93" s="227"/>
      <c r="H93" s="227"/>
      <c r="I93" s="227"/>
      <c r="J93" s="6" t="s">
        <v>111</v>
      </c>
      <c r="K93" s="227"/>
      <c r="L93" s="227"/>
      <c r="M93" s="227"/>
      <c r="N93" s="227"/>
      <c r="O93" s="227"/>
      <c r="P93" s="152">
        <f>+P94*P95*1.5</f>
        <v>6</v>
      </c>
      <c r="Q93" s="152">
        <f t="shared" ref="Q93:V93" si="25">+Q94*Q95*1.5</f>
        <v>9</v>
      </c>
      <c r="R93" s="152">
        <f t="shared" si="25"/>
        <v>12</v>
      </c>
      <c r="S93" s="152">
        <f t="shared" si="25"/>
        <v>15</v>
      </c>
      <c r="T93" s="152">
        <f t="shared" si="25"/>
        <v>18</v>
      </c>
      <c r="U93" s="152">
        <f t="shared" si="25"/>
        <v>21</v>
      </c>
      <c r="V93" s="152">
        <f t="shared" si="25"/>
        <v>24</v>
      </c>
      <c r="W93" s="152">
        <f t="shared" ref="W93" si="26">+W94*W95*1.5</f>
        <v>27</v>
      </c>
      <c r="X93" s="152">
        <f t="shared" ref="X93" si="27">+X94*X95*1.5</f>
        <v>30</v>
      </c>
      <c r="Y93" s="152">
        <f t="shared" ref="Y93" si="28">+Y94*Y95*1.5</f>
        <v>33</v>
      </c>
      <c r="Z93" s="152">
        <f t="shared" ref="Z93" si="29">+Z94*Z95*1.5</f>
        <v>36</v>
      </c>
      <c r="AA93" s="152">
        <f t="shared" ref="AA93" si="30">+AA94*AA95*1.5</f>
        <v>39</v>
      </c>
      <c r="AB93" s="152">
        <f t="shared" ref="AB93" si="31">+AB94*AB95*1.5</f>
        <v>42</v>
      </c>
      <c r="AC93" s="152">
        <f t="shared" ref="AC93" si="32">+AC94*AC95*1.5</f>
        <v>13.5</v>
      </c>
      <c r="AD93" s="152">
        <f t="shared" ref="AD93" si="33">+AD94*AD95*1.5</f>
        <v>18</v>
      </c>
      <c r="AE93" s="152">
        <f t="shared" ref="AE93" si="34">+AE94*AE95*1.5</f>
        <v>22.5</v>
      </c>
      <c r="AF93" s="152">
        <f t="shared" ref="AF93" si="35">+AF94*AF95*1.5</f>
        <v>27</v>
      </c>
      <c r="AG93" s="152">
        <f t="shared" ref="AG93" si="36">+AG94*AG95*1.5</f>
        <v>31.5</v>
      </c>
      <c r="AH93" s="152">
        <f t="shared" ref="AH93" si="37">+AH94*AH95*1.5</f>
        <v>36</v>
      </c>
      <c r="AI93" s="152">
        <f t="shared" ref="AI93" si="38">+AI94*AI95*1.5</f>
        <v>40.5</v>
      </c>
      <c r="AJ93" s="152">
        <f t="shared" ref="AJ93" si="39">+AJ94*AJ95*1.5</f>
        <v>45</v>
      </c>
      <c r="AK93" s="152">
        <f t="shared" ref="AK93" si="40">+AK94*AK95*1.5</f>
        <v>49.5</v>
      </c>
      <c r="AL93" s="152">
        <f t="shared" ref="AL93" si="41">+AL94*AL95*1.5</f>
        <v>54</v>
      </c>
      <c r="AM93" s="152">
        <f t="shared" ref="AM93" si="42">+AM94*AM95*1.5</f>
        <v>58.5</v>
      </c>
      <c r="AN93" s="152">
        <f t="shared" ref="AN93" si="43">+AN94*AN95*1.5</f>
        <v>63</v>
      </c>
    </row>
    <row r="94" spans="1:40 16383:16384" ht="18" hidden="1" customHeight="1" thickTop="1" thickBot="1">
      <c r="A94" s="3">
        <f t="shared" si="9"/>
        <v>10</v>
      </c>
      <c r="B94" s="38"/>
      <c r="C94" s="9"/>
      <c r="D94" s="226"/>
      <c r="E94" s="143" t="s">
        <v>49</v>
      </c>
      <c r="F94" s="145" t="s">
        <v>62</v>
      </c>
      <c r="G94" s="227"/>
      <c r="H94" s="227"/>
      <c r="I94" s="227"/>
      <c r="J94" s="227" t="s">
        <v>113</v>
      </c>
      <c r="K94" s="227"/>
      <c r="L94" s="227"/>
      <c r="M94" s="227"/>
      <c r="N94" s="227"/>
      <c r="O94" s="227"/>
      <c r="P94" s="152">
        <v>2</v>
      </c>
      <c r="Q94" s="152">
        <v>2</v>
      </c>
      <c r="R94" s="152">
        <v>2</v>
      </c>
      <c r="S94" s="152">
        <v>2</v>
      </c>
      <c r="T94" s="152">
        <v>2</v>
      </c>
      <c r="U94" s="152">
        <v>2</v>
      </c>
      <c r="V94" s="152">
        <v>2</v>
      </c>
      <c r="W94" s="152">
        <v>2</v>
      </c>
      <c r="X94" s="152">
        <v>2</v>
      </c>
      <c r="Y94" s="152">
        <v>2</v>
      </c>
      <c r="Z94" s="152">
        <v>2</v>
      </c>
      <c r="AA94" s="152">
        <v>2</v>
      </c>
      <c r="AB94" s="152">
        <v>2</v>
      </c>
      <c r="AC94" s="152">
        <v>3</v>
      </c>
      <c r="AD94" s="152">
        <v>3</v>
      </c>
      <c r="AE94" s="152">
        <v>3</v>
      </c>
      <c r="AF94" s="152">
        <v>3</v>
      </c>
      <c r="AG94" s="152">
        <v>3</v>
      </c>
      <c r="AH94" s="152">
        <v>3</v>
      </c>
      <c r="AI94" s="152">
        <v>3</v>
      </c>
      <c r="AJ94" s="152">
        <v>3</v>
      </c>
      <c r="AK94" s="152">
        <v>3</v>
      </c>
      <c r="AL94" s="152">
        <v>3</v>
      </c>
      <c r="AM94" s="152">
        <v>3</v>
      </c>
      <c r="AN94" s="152">
        <v>3</v>
      </c>
    </row>
    <row r="95" spans="1:40 16383:16384" ht="18" hidden="1" customHeight="1" thickTop="1" thickBot="1">
      <c r="A95" s="3">
        <f t="shared" si="9"/>
        <v>11</v>
      </c>
      <c r="B95" s="38"/>
      <c r="C95" s="9"/>
      <c r="D95" s="96"/>
      <c r="E95" s="143" t="s">
        <v>107</v>
      </c>
      <c r="F95" s="143" t="s">
        <v>112</v>
      </c>
      <c r="G95" s="150"/>
      <c r="H95" s="150"/>
      <c r="I95" s="150"/>
      <c r="J95" s="150"/>
      <c r="K95" s="150"/>
      <c r="L95" s="150"/>
      <c r="M95" s="150"/>
      <c r="N95" s="150"/>
      <c r="O95" s="151"/>
      <c r="P95" s="153">
        <v>2</v>
      </c>
      <c r="Q95" s="153">
        <v>3</v>
      </c>
      <c r="R95" s="153">
        <v>4</v>
      </c>
      <c r="S95" s="153">
        <v>5</v>
      </c>
      <c r="T95" s="152">
        <f>1+S95</f>
        <v>6</v>
      </c>
      <c r="U95" s="152">
        <f t="shared" ref="U95:AB95" si="44">1+T95</f>
        <v>7</v>
      </c>
      <c r="V95" s="152">
        <f t="shared" si="44"/>
        <v>8</v>
      </c>
      <c r="W95" s="152">
        <f t="shared" si="44"/>
        <v>9</v>
      </c>
      <c r="X95" s="152">
        <f t="shared" si="44"/>
        <v>10</v>
      </c>
      <c r="Y95" s="152">
        <f t="shared" si="44"/>
        <v>11</v>
      </c>
      <c r="Z95" s="152">
        <f t="shared" si="44"/>
        <v>12</v>
      </c>
      <c r="AA95" s="152">
        <f t="shared" si="44"/>
        <v>13</v>
      </c>
      <c r="AB95" s="152">
        <f t="shared" si="44"/>
        <v>14</v>
      </c>
      <c r="AC95" s="152">
        <v>3</v>
      </c>
      <c r="AD95" s="152">
        <v>4</v>
      </c>
      <c r="AE95" s="153">
        <v>5</v>
      </c>
      <c r="AF95" s="152">
        <f>1+AE95</f>
        <v>6</v>
      </c>
      <c r="AG95" s="152">
        <f t="shared" ref="AG95:AN95" si="45">1+AF95</f>
        <v>7</v>
      </c>
      <c r="AH95" s="152">
        <f t="shared" si="45"/>
        <v>8</v>
      </c>
      <c r="AI95" s="152">
        <f t="shared" si="45"/>
        <v>9</v>
      </c>
      <c r="AJ95" s="152">
        <f t="shared" si="45"/>
        <v>10</v>
      </c>
      <c r="AK95" s="152">
        <f t="shared" si="45"/>
        <v>11</v>
      </c>
      <c r="AL95" s="152">
        <f t="shared" si="45"/>
        <v>12</v>
      </c>
      <c r="AM95" s="152">
        <f t="shared" si="45"/>
        <v>13</v>
      </c>
      <c r="AN95" s="152">
        <f t="shared" si="45"/>
        <v>14</v>
      </c>
    </row>
    <row r="96" spans="1:40 16383:16384" ht="27.75" hidden="1" customHeight="1" thickTop="1" thickBot="1">
      <c r="A96" s="3">
        <f t="shared" si="9"/>
        <v>12</v>
      </c>
      <c r="B96" s="38"/>
      <c r="C96" s="9"/>
      <c r="D96" s="96"/>
      <c r="E96" s="150" t="s">
        <v>35</v>
      </c>
      <c r="F96" s="150" t="s">
        <v>41</v>
      </c>
      <c r="G96" s="150" t="s">
        <v>42</v>
      </c>
      <c r="H96" s="150" t="s">
        <v>43</v>
      </c>
      <c r="I96" s="150" t="s">
        <v>44</v>
      </c>
      <c r="J96" s="150" t="s">
        <v>58</v>
      </c>
      <c r="K96" s="150" t="s">
        <v>63</v>
      </c>
      <c r="L96" s="150" t="s">
        <v>64</v>
      </c>
      <c r="M96" s="150" t="s">
        <v>65</v>
      </c>
      <c r="N96" s="154" t="s">
        <v>66</v>
      </c>
      <c r="O96" s="154" t="s">
        <v>67</v>
      </c>
      <c r="P96" s="155" t="s">
        <v>68</v>
      </c>
      <c r="Q96" s="155" t="s">
        <v>69</v>
      </c>
      <c r="R96" s="156" t="s">
        <v>70</v>
      </c>
      <c r="S96" s="154" t="s">
        <v>71</v>
      </c>
      <c r="T96" s="156" t="s">
        <v>72</v>
      </c>
      <c r="U96" s="156" t="s">
        <v>116</v>
      </c>
      <c r="V96" s="156" t="s">
        <v>117</v>
      </c>
      <c r="W96" s="156" t="s">
        <v>118</v>
      </c>
      <c r="X96" s="156" t="s">
        <v>119</v>
      </c>
      <c r="Y96" s="156" t="s">
        <v>120</v>
      </c>
      <c r="Z96" s="156" t="s">
        <v>121</v>
      </c>
      <c r="AA96" s="156" t="s">
        <v>122</v>
      </c>
      <c r="AB96" s="156" t="s">
        <v>123</v>
      </c>
      <c r="AC96" s="154" t="s">
        <v>76</v>
      </c>
      <c r="AD96" s="154" t="s">
        <v>73</v>
      </c>
      <c r="AE96" s="155" t="s">
        <v>74</v>
      </c>
      <c r="AF96" s="156" t="s">
        <v>75</v>
      </c>
      <c r="AG96" s="156" t="s">
        <v>124</v>
      </c>
      <c r="AH96" s="156" t="s">
        <v>125</v>
      </c>
      <c r="AI96" s="156" t="s">
        <v>126</v>
      </c>
      <c r="AJ96" s="156" t="s">
        <v>127</v>
      </c>
      <c r="AK96" s="156" t="s">
        <v>128</v>
      </c>
      <c r="AL96" s="156" t="s">
        <v>129</v>
      </c>
      <c r="AM96" s="156" t="s">
        <v>130</v>
      </c>
      <c r="AN96" s="156" t="s">
        <v>131</v>
      </c>
    </row>
    <row r="97" spans="1:16384" s="120" customFormat="1" ht="18" hidden="1" customHeight="1" thickTop="1" thickBot="1">
      <c r="A97" s="3">
        <f t="shared" si="9"/>
        <v>13</v>
      </c>
      <c r="B97" s="38"/>
      <c r="C97" s="9"/>
      <c r="D97" s="96"/>
      <c r="E97" s="3"/>
      <c r="F97" s="3">
        <v>1</v>
      </c>
      <c r="G97" s="3">
        <v>2</v>
      </c>
      <c r="H97" s="3">
        <v>3</v>
      </c>
      <c r="I97" s="3">
        <v>4</v>
      </c>
      <c r="J97" s="3">
        <v>5</v>
      </c>
      <c r="K97" s="3">
        <v>6</v>
      </c>
      <c r="L97" s="3">
        <v>7</v>
      </c>
      <c r="M97" s="3">
        <v>8</v>
      </c>
      <c r="N97" s="157">
        <v>9</v>
      </c>
      <c r="O97" s="147">
        <v>10</v>
      </c>
      <c r="P97" s="158">
        <v>11</v>
      </c>
      <c r="Q97" s="158">
        <v>12</v>
      </c>
      <c r="R97" s="148">
        <v>13</v>
      </c>
      <c r="S97" s="159">
        <v>14</v>
      </c>
      <c r="T97" s="144">
        <v>15</v>
      </c>
      <c r="U97" s="160">
        <v>16</v>
      </c>
      <c r="V97" s="160">
        <v>17</v>
      </c>
      <c r="W97" s="158">
        <v>18</v>
      </c>
      <c r="X97" s="146">
        <v>19</v>
      </c>
      <c r="Y97" s="232">
        <f>1+X97</f>
        <v>20</v>
      </c>
      <c r="Z97" s="232">
        <f t="shared" ref="Z97:AN97" si="46">1+Y97</f>
        <v>21</v>
      </c>
      <c r="AA97" s="232">
        <f t="shared" si="46"/>
        <v>22</v>
      </c>
      <c r="AB97" s="232">
        <f t="shared" si="46"/>
        <v>23</v>
      </c>
      <c r="AC97" s="232">
        <f t="shared" si="46"/>
        <v>24</v>
      </c>
      <c r="AD97" s="232">
        <f t="shared" si="46"/>
        <v>25</v>
      </c>
      <c r="AE97" s="232">
        <f t="shared" si="46"/>
        <v>26</v>
      </c>
      <c r="AF97" s="232">
        <f t="shared" si="46"/>
        <v>27</v>
      </c>
      <c r="AG97" s="232">
        <f t="shared" si="46"/>
        <v>28</v>
      </c>
      <c r="AH97" s="232">
        <f t="shared" si="46"/>
        <v>29</v>
      </c>
      <c r="AI97" s="232">
        <f t="shared" si="46"/>
        <v>30</v>
      </c>
      <c r="AJ97" s="232">
        <f t="shared" si="46"/>
        <v>31</v>
      </c>
      <c r="AK97" s="232">
        <f t="shared" si="46"/>
        <v>32</v>
      </c>
      <c r="AL97" s="232">
        <f t="shared" si="46"/>
        <v>33</v>
      </c>
      <c r="AM97" s="232">
        <f t="shared" si="46"/>
        <v>34</v>
      </c>
      <c r="AN97" s="232">
        <f t="shared" si="46"/>
        <v>35</v>
      </c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  <c r="AMK97" s="29"/>
      <c r="AML97" s="29"/>
      <c r="AMM97" s="29"/>
      <c r="AMN97" s="29"/>
      <c r="AMO97" s="29"/>
      <c r="AMP97" s="29"/>
      <c r="AMQ97" s="29"/>
      <c r="AMR97" s="29"/>
      <c r="AMS97" s="29"/>
      <c r="AMT97" s="29"/>
      <c r="AMU97" s="29"/>
      <c r="AMV97" s="29"/>
      <c r="AMW97" s="29"/>
      <c r="AMX97" s="29"/>
      <c r="AMY97" s="29"/>
      <c r="AMZ97" s="29"/>
      <c r="ANA97" s="29"/>
      <c r="ANB97" s="29"/>
      <c r="ANC97" s="29"/>
      <c r="AND97" s="29"/>
      <c r="ANE97" s="29"/>
      <c r="ANF97" s="29"/>
      <c r="ANG97" s="29"/>
      <c r="ANH97" s="29"/>
      <c r="ANI97" s="29"/>
      <c r="ANJ97" s="29"/>
      <c r="ANK97" s="29"/>
      <c r="ANL97" s="29"/>
      <c r="ANM97" s="29"/>
      <c r="ANN97" s="29"/>
      <c r="ANO97" s="29"/>
      <c r="ANP97" s="29"/>
      <c r="ANQ97" s="29"/>
      <c r="ANR97" s="29"/>
      <c r="ANS97" s="29"/>
      <c r="ANT97" s="29"/>
      <c r="ANU97" s="29"/>
      <c r="ANV97" s="29"/>
      <c r="ANW97" s="29"/>
      <c r="ANX97" s="29"/>
      <c r="ANY97" s="29"/>
      <c r="ANZ97" s="29"/>
      <c r="AOA97" s="29"/>
      <c r="AOB97" s="29"/>
      <c r="AOC97" s="29"/>
      <c r="AOD97" s="29"/>
      <c r="AOE97" s="29"/>
      <c r="AOF97" s="29"/>
      <c r="AOG97" s="29"/>
      <c r="AOH97" s="29"/>
      <c r="AOI97" s="29"/>
      <c r="AOJ97" s="29"/>
      <c r="AOK97" s="29"/>
      <c r="AOL97" s="29"/>
      <c r="AOM97" s="29"/>
      <c r="AON97" s="29"/>
      <c r="AOO97" s="29"/>
      <c r="AOP97" s="29"/>
      <c r="AOQ97" s="29"/>
      <c r="AOR97" s="29"/>
      <c r="AOS97" s="29"/>
      <c r="AOT97" s="29"/>
      <c r="AOU97" s="29"/>
      <c r="AOV97" s="29"/>
      <c r="AOW97" s="29"/>
      <c r="AOX97" s="29"/>
      <c r="AOY97" s="29"/>
      <c r="AOZ97" s="29"/>
      <c r="APA97" s="29"/>
      <c r="APB97" s="29"/>
      <c r="APC97" s="29"/>
      <c r="APD97" s="29"/>
      <c r="APE97" s="29"/>
      <c r="APF97" s="29"/>
      <c r="APG97" s="29"/>
      <c r="APH97" s="29"/>
      <c r="API97" s="29"/>
      <c r="APJ97" s="29"/>
      <c r="APK97" s="29"/>
      <c r="APL97" s="29"/>
      <c r="APM97" s="29"/>
      <c r="APN97" s="29"/>
      <c r="APO97" s="29"/>
      <c r="APP97" s="29"/>
      <c r="APQ97" s="29"/>
      <c r="APR97" s="29"/>
      <c r="APS97" s="29"/>
      <c r="APT97" s="29"/>
      <c r="APU97" s="29"/>
      <c r="APV97" s="29"/>
      <c r="APW97" s="29"/>
      <c r="APX97" s="29"/>
      <c r="APY97" s="29"/>
      <c r="APZ97" s="29"/>
      <c r="AQA97" s="29"/>
      <c r="AQB97" s="29"/>
      <c r="AQC97" s="29"/>
      <c r="AQD97" s="29"/>
      <c r="AQE97" s="29"/>
      <c r="AQF97" s="29"/>
      <c r="AQG97" s="29"/>
      <c r="AQH97" s="29"/>
      <c r="AQI97" s="29"/>
      <c r="AQJ97" s="29"/>
      <c r="AQK97" s="29"/>
      <c r="AQL97" s="29"/>
      <c r="AQM97" s="29"/>
      <c r="AQN97" s="29"/>
      <c r="AQO97" s="29"/>
      <c r="AQP97" s="29"/>
      <c r="AQQ97" s="29"/>
      <c r="AQR97" s="29"/>
      <c r="AQS97" s="29"/>
      <c r="AQT97" s="29"/>
      <c r="AQU97" s="29"/>
      <c r="AQV97" s="29"/>
      <c r="AQW97" s="29"/>
      <c r="AQX97" s="29"/>
      <c r="AQY97" s="29"/>
      <c r="AQZ97" s="29"/>
      <c r="ARA97" s="29"/>
      <c r="ARB97" s="29"/>
      <c r="ARC97" s="29"/>
      <c r="ARD97" s="29"/>
      <c r="ARE97" s="29"/>
      <c r="ARF97" s="29"/>
      <c r="ARG97" s="29"/>
      <c r="ARH97" s="29"/>
      <c r="ARI97" s="29"/>
      <c r="ARJ97" s="29"/>
      <c r="ARK97" s="29"/>
      <c r="ARL97" s="29"/>
      <c r="ARM97" s="29"/>
      <c r="ARN97" s="29"/>
      <c r="ARO97" s="29"/>
      <c r="ARP97" s="29"/>
      <c r="ARQ97" s="29"/>
      <c r="ARR97" s="29"/>
      <c r="ARS97" s="29"/>
      <c r="ART97" s="29"/>
      <c r="ARU97" s="29"/>
      <c r="ARV97" s="29"/>
      <c r="ARW97" s="29"/>
      <c r="ARX97" s="29"/>
      <c r="ARY97" s="29"/>
      <c r="ARZ97" s="29"/>
      <c r="ASA97" s="29"/>
      <c r="ASB97" s="29"/>
      <c r="ASC97" s="29"/>
      <c r="ASD97" s="29"/>
      <c r="ASE97" s="29"/>
      <c r="ASF97" s="29"/>
      <c r="ASG97" s="29"/>
      <c r="ASH97" s="29"/>
      <c r="ASI97" s="29"/>
      <c r="ASJ97" s="29"/>
      <c r="ASK97" s="29"/>
      <c r="ASL97" s="29"/>
      <c r="ASM97" s="29"/>
      <c r="ASN97" s="29"/>
      <c r="ASO97" s="29"/>
      <c r="ASP97" s="29"/>
      <c r="ASQ97" s="29"/>
      <c r="ASR97" s="29"/>
      <c r="ASS97" s="29"/>
      <c r="AST97" s="29"/>
      <c r="ASU97" s="29"/>
      <c r="ASV97" s="29"/>
      <c r="ASW97" s="29"/>
      <c r="ASX97" s="29"/>
      <c r="ASY97" s="29"/>
      <c r="ASZ97" s="29"/>
      <c r="ATA97" s="29"/>
      <c r="ATB97" s="29"/>
      <c r="ATC97" s="29"/>
      <c r="ATD97" s="29"/>
      <c r="ATE97" s="29"/>
      <c r="ATF97" s="29"/>
      <c r="ATG97" s="29"/>
      <c r="ATH97" s="29"/>
      <c r="ATI97" s="29"/>
      <c r="ATJ97" s="29"/>
      <c r="ATK97" s="29"/>
      <c r="ATL97" s="29"/>
      <c r="ATM97" s="29"/>
      <c r="ATN97" s="29"/>
      <c r="ATO97" s="29"/>
      <c r="ATP97" s="29"/>
      <c r="ATQ97" s="29"/>
      <c r="ATR97" s="29"/>
      <c r="ATS97" s="29"/>
      <c r="ATT97" s="29"/>
      <c r="ATU97" s="29"/>
      <c r="ATV97" s="29"/>
      <c r="ATW97" s="29"/>
      <c r="ATX97" s="29"/>
      <c r="ATY97" s="29"/>
      <c r="ATZ97" s="29"/>
      <c r="AUA97" s="29"/>
      <c r="AUB97" s="29"/>
      <c r="AUC97" s="29"/>
      <c r="AUD97" s="29"/>
      <c r="AUE97" s="29"/>
      <c r="AUF97" s="29"/>
      <c r="AUG97" s="29"/>
      <c r="AUH97" s="29"/>
      <c r="AUI97" s="29"/>
      <c r="AUJ97" s="29"/>
      <c r="AUK97" s="29"/>
      <c r="AUL97" s="29"/>
      <c r="AUM97" s="29"/>
      <c r="AUN97" s="29"/>
      <c r="AUO97" s="29"/>
      <c r="AUP97" s="29"/>
      <c r="AUQ97" s="29"/>
      <c r="AUR97" s="29"/>
      <c r="AUS97" s="29"/>
      <c r="AUT97" s="29"/>
      <c r="AUU97" s="29"/>
      <c r="AUV97" s="29"/>
      <c r="AUW97" s="29"/>
      <c r="AUX97" s="29"/>
      <c r="AUY97" s="29"/>
      <c r="AUZ97" s="29"/>
      <c r="AVA97" s="29"/>
      <c r="AVB97" s="29"/>
      <c r="AVC97" s="29"/>
      <c r="AVD97" s="29"/>
      <c r="AVE97" s="29"/>
      <c r="AVF97" s="29"/>
      <c r="AVG97" s="29"/>
      <c r="AVH97" s="29"/>
      <c r="AVI97" s="29"/>
      <c r="AVJ97" s="29"/>
      <c r="AVK97" s="29"/>
      <c r="AVL97" s="29"/>
      <c r="AVM97" s="29"/>
      <c r="AVN97" s="29"/>
      <c r="AVO97" s="29"/>
      <c r="AVP97" s="29"/>
      <c r="AVQ97" s="29"/>
      <c r="AVR97" s="29"/>
      <c r="AVS97" s="29"/>
      <c r="AVT97" s="29"/>
      <c r="AVU97" s="29"/>
      <c r="AVV97" s="29"/>
      <c r="AVW97" s="29"/>
      <c r="AVX97" s="29"/>
      <c r="AVY97" s="29"/>
      <c r="AVZ97" s="29"/>
      <c r="AWA97" s="29"/>
      <c r="AWB97" s="29"/>
      <c r="AWC97" s="29"/>
      <c r="AWD97" s="29"/>
      <c r="AWE97" s="29"/>
      <c r="AWF97" s="29"/>
      <c r="AWG97" s="29"/>
      <c r="AWH97" s="29"/>
      <c r="AWI97" s="29"/>
      <c r="AWJ97" s="29"/>
      <c r="AWK97" s="29"/>
      <c r="AWL97" s="29"/>
      <c r="AWM97" s="29"/>
      <c r="AWN97" s="29"/>
      <c r="AWO97" s="29"/>
      <c r="AWP97" s="29"/>
      <c r="AWQ97" s="29"/>
      <c r="AWR97" s="29"/>
      <c r="AWS97" s="29"/>
      <c r="AWT97" s="29"/>
      <c r="AWU97" s="29"/>
      <c r="AWV97" s="29"/>
      <c r="AWW97" s="29"/>
      <c r="AWX97" s="29"/>
      <c r="AWY97" s="29"/>
      <c r="AWZ97" s="29"/>
      <c r="AXA97" s="29"/>
      <c r="AXB97" s="29"/>
      <c r="AXC97" s="29"/>
      <c r="AXD97" s="29"/>
      <c r="AXE97" s="29"/>
      <c r="AXF97" s="29"/>
      <c r="AXG97" s="29"/>
      <c r="AXH97" s="29"/>
      <c r="AXI97" s="29"/>
      <c r="AXJ97" s="29"/>
      <c r="AXK97" s="29"/>
      <c r="AXL97" s="29"/>
      <c r="AXM97" s="29"/>
      <c r="AXN97" s="29"/>
      <c r="AXO97" s="29"/>
      <c r="AXP97" s="29"/>
      <c r="AXQ97" s="29"/>
      <c r="AXR97" s="29"/>
      <c r="AXS97" s="29"/>
      <c r="AXT97" s="29"/>
      <c r="AXU97" s="29"/>
      <c r="AXV97" s="29"/>
      <c r="AXW97" s="29"/>
      <c r="AXX97" s="29"/>
      <c r="AXY97" s="29"/>
      <c r="AXZ97" s="29"/>
      <c r="AYA97" s="29"/>
      <c r="AYB97" s="29"/>
      <c r="AYC97" s="29"/>
      <c r="AYD97" s="29"/>
      <c r="AYE97" s="29"/>
      <c r="AYF97" s="29"/>
      <c r="AYG97" s="29"/>
      <c r="AYH97" s="29"/>
      <c r="AYI97" s="29"/>
      <c r="AYJ97" s="29"/>
      <c r="AYK97" s="29"/>
      <c r="AYL97" s="29"/>
      <c r="AYM97" s="29"/>
      <c r="AYN97" s="29"/>
      <c r="AYO97" s="29"/>
      <c r="AYP97" s="29"/>
      <c r="AYQ97" s="29"/>
      <c r="AYR97" s="29"/>
      <c r="AYS97" s="29"/>
      <c r="AYT97" s="29"/>
      <c r="AYU97" s="29"/>
      <c r="AYV97" s="29"/>
      <c r="AYW97" s="29"/>
      <c r="AYX97" s="29"/>
      <c r="AYY97" s="29"/>
      <c r="AYZ97" s="29"/>
      <c r="AZA97" s="29"/>
      <c r="AZB97" s="29"/>
      <c r="AZC97" s="29"/>
      <c r="AZD97" s="29"/>
      <c r="AZE97" s="29"/>
      <c r="AZF97" s="29"/>
      <c r="AZG97" s="29"/>
      <c r="AZH97" s="29"/>
      <c r="AZI97" s="29"/>
      <c r="AZJ97" s="29"/>
      <c r="AZK97" s="29"/>
      <c r="AZL97" s="29"/>
      <c r="AZM97" s="29"/>
      <c r="AZN97" s="29"/>
      <c r="AZO97" s="29"/>
      <c r="AZP97" s="29"/>
      <c r="AZQ97" s="29"/>
      <c r="AZR97" s="29"/>
      <c r="AZS97" s="29"/>
      <c r="AZT97" s="29"/>
      <c r="AZU97" s="29"/>
      <c r="AZV97" s="29"/>
      <c r="AZW97" s="29"/>
      <c r="AZX97" s="29"/>
      <c r="AZY97" s="29"/>
      <c r="AZZ97" s="29"/>
      <c r="BAA97" s="29"/>
      <c r="BAB97" s="29"/>
      <c r="BAC97" s="29"/>
      <c r="BAD97" s="29"/>
      <c r="BAE97" s="29"/>
      <c r="BAF97" s="29"/>
      <c r="BAG97" s="29"/>
      <c r="BAH97" s="29"/>
      <c r="BAI97" s="29"/>
      <c r="BAJ97" s="29"/>
      <c r="BAK97" s="29"/>
      <c r="BAL97" s="29"/>
      <c r="BAM97" s="29"/>
      <c r="BAN97" s="29"/>
      <c r="BAO97" s="29"/>
      <c r="BAP97" s="29"/>
      <c r="BAQ97" s="29"/>
      <c r="BAR97" s="29"/>
      <c r="BAS97" s="29"/>
      <c r="BAT97" s="29"/>
      <c r="BAU97" s="29"/>
      <c r="BAV97" s="29"/>
      <c r="BAW97" s="29"/>
      <c r="BAX97" s="29"/>
      <c r="BAY97" s="29"/>
      <c r="BAZ97" s="29"/>
      <c r="BBA97" s="29"/>
      <c r="BBB97" s="29"/>
      <c r="BBC97" s="29"/>
      <c r="BBD97" s="29"/>
      <c r="BBE97" s="29"/>
      <c r="BBF97" s="29"/>
      <c r="BBG97" s="29"/>
      <c r="BBH97" s="29"/>
      <c r="BBI97" s="29"/>
      <c r="BBJ97" s="29"/>
      <c r="BBK97" s="29"/>
      <c r="BBL97" s="29"/>
      <c r="BBM97" s="29"/>
      <c r="BBN97" s="29"/>
      <c r="BBO97" s="29"/>
      <c r="BBP97" s="29"/>
      <c r="BBQ97" s="29"/>
      <c r="BBR97" s="29"/>
      <c r="BBS97" s="29"/>
      <c r="BBT97" s="29"/>
      <c r="BBU97" s="29"/>
      <c r="BBV97" s="29"/>
      <c r="BBW97" s="29"/>
      <c r="BBX97" s="29"/>
      <c r="BBY97" s="29"/>
      <c r="BBZ97" s="29"/>
      <c r="BCA97" s="29"/>
      <c r="BCB97" s="29"/>
      <c r="BCC97" s="29"/>
      <c r="BCD97" s="29"/>
      <c r="BCE97" s="29"/>
      <c r="BCF97" s="29"/>
      <c r="BCG97" s="29"/>
      <c r="BCH97" s="29"/>
      <c r="BCI97" s="29"/>
      <c r="BCJ97" s="29"/>
      <c r="BCK97" s="29"/>
      <c r="BCL97" s="29"/>
      <c r="BCM97" s="29"/>
      <c r="BCN97" s="29"/>
      <c r="BCO97" s="29"/>
      <c r="BCP97" s="29"/>
      <c r="BCQ97" s="29"/>
      <c r="BCR97" s="29"/>
      <c r="BCS97" s="29"/>
      <c r="BCT97" s="29"/>
      <c r="BCU97" s="29"/>
      <c r="BCV97" s="29"/>
      <c r="BCW97" s="29"/>
      <c r="BCX97" s="29"/>
      <c r="BCY97" s="29"/>
      <c r="BCZ97" s="29"/>
      <c r="BDA97" s="29"/>
      <c r="BDB97" s="29"/>
      <c r="BDC97" s="29"/>
      <c r="BDD97" s="29"/>
      <c r="BDE97" s="29"/>
      <c r="BDF97" s="29"/>
      <c r="BDG97" s="29"/>
      <c r="BDH97" s="29"/>
      <c r="BDI97" s="29"/>
      <c r="BDJ97" s="29"/>
      <c r="BDK97" s="29"/>
      <c r="BDL97" s="29"/>
      <c r="BDM97" s="29"/>
      <c r="BDN97" s="29"/>
      <c r="BDO97" s="29"/>
      <c r="BDP97" s="29"/>
      <c r="BDQ97" s="29"/>
      <c r="BDR97" s="29"/>
      <c r="BDS97" s="29"/>
      <c r="BDT97" s="29"/>
      <c r="BDU97" s="29"/>
      <c r="BDV97" s="29"/>
      <c r="BDW97" s="29"/>
      <c r="BDX97" s="29"/>
      <c r="BDY97" s="29"/>
      <c r="BDZ97" s="29"/>
      <c r="BEA97" s="29"/>
      <c r="BEB97" s="29"/>
      <c r="BEC97" s="29"/>
      <c r="BED97" s="29"/>
      <c r="BEE97" s="29"/>
      <c r="BEF97" s="29"/>
      <c r="BEG97" s="29"/>
      <c r="BEH97" s="29"/>
      <c r="BEI97" s="29"/>
      <c r="BEJ97" s="29"/>
      <c r="BEK97" s="29"/>
      <c r="BEL97" s="29"/>
      <c r="BEM97" s="29"/>
      <c r="BEN97" s="29"/>
      <c r="BEO97" s="29"/>
      <c r="BEP97" s="29"/>
      <c r="BEQ97" s="29"/>
      <c r="BER97" s="29"/>
      <c r="BES97" s="29"/>
      <c r="BET97" s="29"/>
      <c r="BEU97" s="29"/>
      <c r="BEV97" s="29"/>
      <c r="BEW97" s="29"/>
      <c r="BEX97" s="29"/>
      <c r="BEY97" s="29"/>
      <c r="BEZ97" s="29"/>
      <c r="BFA97" s="29"/>
      <c r="BFB97" s="29"/>
      <c r="BFC97" s="29"/>
      <c r="BFD97" s="29"/>
      <c r="BFE97" s="29"/>
      <c r="BFF97" s="29"/>
      <c r="BFG97" s="29"/>
      <c r="BFH97" s="29"/>
      <c r="BFI97" s="29"/>
      <c r="BFJ97" s="29"/>
      <c r="BFK97" s="29"/>
      <c r="BFL97" s="29"/>
      <c r="BFM97" s="29"/>
      <c r="BFN97" s="29"/>
      <c r="BFO97" s="29"/>
      <c r="BFP97" s="29"/>
      <c r="BFQ97" s="29"/>
      <c r="BFR97" s="29"/>
      <c r="BFS97" s="29"/>
      <c r="BFT97" s="29"/>
      <c r="BFU97" s="29"/>
      <c r="BFV97" s="29"/>
      <c r="BFW97" s="29"/>
      <c r="BFX97" s="29"/>
      <c r="BFY97" s="29"/>
      <c r="BFZ97" s="29"/>
      <c r="BGA97" s="29"/>
      <c r="BGB97" s="29"/>
      <c r="BGC97" s="29"/>
      <c r="BGD97" s="29"/>
      <c r="BGE97" s="29"/>
      <c r="BGF97" s="29"/>
      <c r="BGG97" s="29"/>
      <c r="BGH97" s="29"/>
      <c r="BGI97" s="29"/>
      <c r="BGJ97" s="29"/>
      <c r="BGK97" s="29"/>
      <c r="BGL97" s="29"/>
      <c r="BGM97" s="29"/>
      <c r="BGN97" s="29"/>
      <c r="BGO97" s="29"/>
      <c r="BGP97" s="29"/>
      <c r="BGQ97" s="29"/>
      <c r="BGR97" s="29"/>
      <c r="BGS97" s="29"/>
      <c r="BGT97" s="29"/>
      <c r="BGU97" s="29"/>
      <c r="BGV97" s="29"/>
      <c r="BGW97" s="29"/>
      <c r="BGX97" s="29"/>
      <c r="BGY97" s="29"/>
      <c r="BGZ97" s="29"/>
      <c r="BHA97" s="29"/>
      <c r="BHB97" s="29"/>
      <c r="BHC97" s="29"/>
      <c r="BHD97" s="29"/>
      <c r="BHE97" s="29"/>
      <c r="BHF97" s="29"/>
      <c r="BHG97" s="29"/>
      <c r="BHH97" s="29"/>
      <c r="BHI97" s="29"/>
      <c r="BHJ97" s="29"/>
      <c r="BHK97" s="29"/>
      <c r="BHL97" s="29"/>
      <c r="BHM97" s="29"/>
      <c r="BHN97" s="29"/>
      <c r="BHO97" s="29"/>
      <c r="BHP97" s="29"/>
      <c r="BHQ97" s="29"/>
      <c r="BHR97" s="29"/>
      <c r="BHS97" s="29"/>
      <c r="BHT97" s="29"/>
      <c r="BHU97" s="29"/>
      <c r="BHV97" s="29"/>
      <c r="BHW97" s="29"/>
      <c r="BHX97" s="29"/>
      <c r="BHY97" s="29"/>
      <c r="BHZ97" s="29"/>
      <c r="BIA97" s="29"/>
      <c r="BIB97" s="29"/>
      <c r="BIC97" s="29"/>
      <c r="BID97" s="29"/>
      <c r="BIE97" s="29"/>
      <c r="BIF97" s="29"/>
      <c r="BIG97" s="29"/>
      <c r="BIH97" s="29"/>
      <c r="BII97" s="29"/>
      <c r="BIJ97" s="29"/>
      <c r="BIK97" s="29"/>
      <c r="BIL97" s="29"/>
      <c r="BIM97" s="29"/>
      <c r="BIN97" s="29"/>
      <c r="BIO97" s="29"/>
      <c r="BIP97" s="29"/>
      <c r="BIQ97" s="29"/>
      <c r="BIR97" s="29"/>
      <c r="BIS97" s="29"/>
      <c r="BIT97" s="29"/>
      <c r="BIU97" s="29"/>
      <c r="BIV97" s="29"/>
      <c r="BIW97" s="29"/>
      <c r="BIX97" s="29"/>
      <c r="BIY97" s="29"/>
      <c r="BIZ97" s="29"/>
      <c r="BJA97" s="29"/>
      <c r="BJB97" s="29"/>
      <c r="BJC97" s="29"/>
      <c r="BJD97" s="29"/>
      <c r="BJE97" s="29"/>
      <c r="BJF97" s="29"/>
      <c r="BJG97" s="29"/>
      <c r="BJH97" s="29"/>
      <c r="BJI97" s="29"/>
      <c r="BJJ97" s="29"/>
      <c r="BJK97" s="29"/>
      <c r="BJL97" s="29"/>
      <c r="BJM97" s="29"/>
      <c r="BJN97" s="29"/>
      <c r="BJO97" s="29"/>
      <c r="BJP97" s="29"/>
      <c r="BJQ97" s="29"/>
      <c r="BJR97" s="29"/>
      <c r="BJS97" s="29"/>
      <c r="BJT97" s="29"/>
      <c r="BJU97" s="29"/>
      <c r="BJV97" s="29"/>
      <c r="BJW97" s="29"/>
      <c r="BJX97" s="29"/>
      <c r="BJY97" s="29"/>
      <c r="BJZ97" s="29"/>
      <c r="BKA97" s="29"/>
      <c r="BKB97" s="29"/>
      <c r="BKC97" s="29"/>
      <c r="BKD97" s="29"/>
      <c r="BKE97" s="29"/>
      <c r="BKF97" s="29"/>
      <c r="BKG97" s="29"/>
      <c r="BKH97" s="29"/>
      <c r="BKI97" s="29"/>
      <c r="BKJ97" s="29"/>
      <c r="BKK97" s="29"/>
      <c r="BKL97" s="29"/>
      <c r="BKM97" s="29"/>
      <c r="BKN97" s="29"/>
      <c r="BKO97" s="29"/>
      <c r="BKP97" s="29"/>
      <c r="BKQ97" s="29"/>
      <c r="BKR97" s="29"/>
      <c r="BKS97" s="29"/>
      <c r="BKT97" s="29"/>
      <c r="BKU97" s="29"/>
      <c r="BKV97" s="29"/>
      <c r="BKW97" s="29"/>
      <c r="BKX97" s="29"/>
      <c r="BKY97" s="29"/>
      <c r="BKZ97" s="29"/>
      <c r="BLA97" s="29"/>
      <c r="BLB97" s="29"/>
      <c r="BLC97" s="29"/>
      <c r="BLD97" s="29"/>
      <c r="BLE97" s="29"/>
      <c r="BLF97" s="29"/>
      <c r="BLG97" s="29"/>
      <c r="BLH97" s="29"/>
      <c r="BLI97" s="29"/>
      <c r="BLJ97" s="29"/>
      <c r="BLK97" s="29"/>
      <c r="BLL97" s="29"/>
      <c r="BLM97" s="29"/>
      <c r="BLN97" s="29"/>
      <c r="BLO97" s="29"/>
      <c r="BLP97" s="29"/>
      <c r="BLQ97" s="29"/>
      <c r="BLR97" s="29"/>
      <c r="BLS97" s="29"/>
      <c r="BLT97" s="29"/>
      <c r="BLU97" s="29"/>
      <c r="BLV97" s="29"/>
      <c r="BLW97" s="29"/>
      <c r="BLX97" s="29"/>
      <c r="BLY97" s="29"/>
      <c r="BLZ97" s="29"/>
      <c r="BMA97" s="29"/>
      <c r="BMB97" s="29"/>
      <c r="BMC97" s="29"/>
      <c r="BMD97" s="29"/>
      <c r="BME97" s="29"/>
      <c r="BMF97" s="29"/>
      <c r="BMG97" s="29"/>
      <c r="BMH97" s="29"/>
      <c r="BMI97" s="29"/>
      <c r="BMJ97" s="29"/>
      <c r="BMK97" s="29"/>
      <c r="BML97" s="29"/>
      <c r="BMM97" s="29"/>
      <c r="BMN97" s="29"/>
      <c r="BMO97" s="29"/>
      <c r="BMP97" s="29"/>
      <c r="BMQ97" s="29"/>
      <c r="BMR97" s="29"/>
      <c r="BMS97" s="29"/>
      <c r="BMT97" s="29"/>
      <c r="BMU97" s="29"/>
      <c r="BMV97" s="29"/>
      <c r="BMW97" s="29"/>
      <c r="BMX97" s="29"/>
      <c r="BMY97" s="29"/>
      <c r="BMZ97" s="29"/>
      <c r="BNA97" s="29"/>
      <c r="BNB97" s="29"/>
      <c r="BNC97" s="29"/>
      <c r="BND97" s="29"/>
      <c r="BNE97" s="29"/>
      <c r="BNF97" s="29"/>
      <c r="BNG97" s="29"/>
      <c r="BNH97" s="29"/>
      <c r="BNI97" s="29"/>
      <c r="BNJ97" s="29"/>
      <c r="BNK97" s="29"/>
      <c r="BNL97" s="29"/>
      <c r="BNM97" s="29"/>
      <c r="BNN97" s="29"/>
      <c r="BNO97" s="29"/>
      <c r="BNP97" s="29"/>
      <c r="BNQ97" s="29"/>
      <c r="BNR97" s="29"/>
      <c r="BNS97" s="29"/>
      <c r="BNT97" s="29"/>
      <c r="BNU97" s="29"/>
      <c r="BNV97" s="29"/>
      <c r="BNW97" s="29"/>
      <c r="BNX97" s="29"/>
      <c r="BNY97" s="29"/>
      <c r="BNZ97" s="29"/>
      <c r="BOA97" s="29"/>
      <c r="BOB97" s="29"/>
      <c r="BOC97" s="29"/>
      <c r="BOD97" s="29"/>
      <c r="BOE97" s="29"/>
      <c r="BOF97" s="29"/>
      <c r="BOG97" s="29"/>
      <c r="BOH97" s="29"/>
      <c r="BOI97" s="29"/>
      <c r="BOJ97" s="29"/>
      <c r="BOK97" s="29"/>
      <c r="BOL97" s="29"/>
      <c r="BOM97" s="29"/>
      <c r="BON97" s="29"/>
      <c r="BOO97" s="29"/>
      <c r="BOP97" s="29"/>
      <c r="BOQ97" s="29"/>
      <c r="BOR97" s="29"/>
      <c r="BOS97" s="29"/>
      <c r="BOT97" s="29"/>
      <c r="BOU97" s="29"/>
      <c r="BOV97" s="29"/>
      <c r="BOW97" s="29"/>
      <c r="BOX97" s="29"/>
      <c r="BOY97" s="29"/>
      <c r="BOZ97" s="29"/>
      <c r="BPA97" s="29"/>
      <c r="BPB97" s="29"/>
      <c r="BPC97" s="29"/>
      <c r="BPD97" s="29"/>
      <c r="BPE97" s="29"/>
      <c r="BPF97" s="29"/>
      <c r="BPG97" s="29"/>
      <c r="BPH97" s="29"/>
      <c r="BPI97" s="29"/>
      <c r="BPJ97" s="29"/>
      <c r="BPK97" s="29"/>
      <c r="BPL97" s="29"/>
      <c r="BPM97" s="29"/>
      <c r="BPN97" s="29"/>
      <c r="BPO97" s="29"/>
      <c r="BPP97" s="29"/>
      <c r="BPQ97" s="29"/>
      <c r="BPR97" s="29"/>
      <c r="BPS97" s="29"/>
      <c r="BPT97" s="29"/>
      <c r="BPU97" s="29"/>
      <c r="BPV97" s="29"/>
      <c r="BPW97" s="29"/>
      <c r="BPX97" s="29"/>
      <c r="BPY97" s="29"/>
      <c r="BPZ97" s="29"/>
      <c r="BQA97" s="29"/>
      <c r="BQB97" s="29"/>
      <c r="BQC97" s="29"/>
      <c r="BQD97" s="29"/>
      <c r="BQE97" s="29"/>
      <c r="BQF97" s="29"/>
      <c r="BQG97" s="29"/>
      <c r="BQH97" s="29"/>
      <c r="BQI97" s="29"/>
      <c r="BQJ97" s="29"/>
      <c r="BQK97" s="29"/>
      <c r="BQL97" s="29"/>
      <c r="BQM97" s="29"/>
      <c r="BQN97" s="29"/>
      <c r="BQO97" s="29"/>
      <c r="BQP97" s="29"/>
      <c r="BQQ97" s="29"/>
      <c r="BQR97" s="29"/>
      <c r="BQS97" s="29"/>
      <c r="BQT97" s="29"/>
      <c r="BQU97" s="29"/>
      <c r="BQV97" s="29"/>
      <c r="BQW97" s="29"/>
      <c r="BQX97" s="29"/>
      <c r="BQY97" s="29"/>
      <c r="BQZ97" s="29"/>
      <c r="BRA97" s="29"/>
      <c r="BRB97" s="29"/>
      <c r="BRC97" s="29"/>
      <c r="BRD97" s="29"/>
      <c r="BRE97" s="29"/>
      <c r="BRF97" s="29"/>
      <c r="BRG97" s="29"/>
      <c r="BRH97" s="29"/>
      <c r="BRI97" s="29"/>
      <c r="BRJ97" s="29"/>
      <c r="BRK97" s="29"/>
      <c r="BRL97" s="29"/>
      <c r="BRM97" s="29"/>
      <c r="BRN97" s="29"/>
      <c r="BRO97" s="29"/>
      <c r="BRP97" s="29"/>
      <c r="BRQ97" s="29"/>
      <c r="BRR97" s="29"/>
      <c r="BRS97" s="29"/>
      <c r="BRT97" s="29"/>
      <c r="BRU97" s="29"/>
      <c r="BRV97" s="29"/>
      <c r="BRW97" s="29"/>
      <c r="BRX97" s="29"/>
      <c r="BRY97" s="29"/>
      <c r="BRZ97" s="29"/>
      <c r="BSA97" s="29"/>
      <c r="BSB97" s="29"/>
      <c r="BSC97" s="29"/>
      <c r="BSD97" s="29"/>
      <c r="BSE97" s="29"/>
      <c r="BSF97" s="29"/>
      <c r="BSG97" s="29"/>
      <c r="BSH97" s="29"/>
      <c r="BSI97" s="29"/>
      <c r="BSJ97" s="29"/>
      <c r="BSK97" s="29"/>
      <c r="BSL97" s="29"/>
      <c r="BSM97" s="29"/>
      <c r="BSN97" s="29"/>
      <c r="BSO97" s="29"/>
      <c r="BSP97" s="29"/>
      <c r="BSQ97" s="29"/>
      <c r="BSR97" s="29"/>
      <c r="BSS97" s="29"/>
      <c r="BST97" s="29"/>
      <c r="BSU97" s="29"/>
      <c r="BSV97" s="29"/>
      <c r="BSW97" s="29"/>
      <c r="BSX97" s="29"/>
      <c r="BSY97" s="29"/>
      <c r="BSZ97" s="29"/>
      <c r="BTA97" s="29"/>
      <c r="BTB97" s="29"/>
      <c r="BTC97" s="29"/>
      <c r="BTD97" s="29"/>
      <c r="BTE97" s="29"/>
      <c r="BTF97" s="29"/>
      <c r="BTG97" s="29"/>
      <c r="BTH97" s="29"/>
      <c r="BTI97" s="29"/>
      <c r="BTJ97" s="29"/>
      <c r="BTK97" s="29"/>
      <c r="BTL97" s="29"/>
      <c r="BTM97" s="29"/>
      <c r="BTN97" s="29"/>
      <c r="BTO97" s="29"/>
      <c r="BTP97" s="29"/>
      <c r="BTQ97" s="29"/>
      <c r="BTR97" s="29"/>
      <c r="BTS97" s="29"/>
      <c r="BTT97" s="29"/>
      <c r="BTU97" s="29"/>
      <c r="BTV97" s="29"/>
      <c r="BTW97" s="29"/>
      <c r="BTX97" s="29"/>
      <c r="BTY97" s="29"/>
      <c r="BTZ97" s="29"/>
      <c r="BUA97" s="29"/>
      <c r="BUB97" s="29"/>
      <c r="BUC97" s="29"/>
      <c r="BUD97" s="29"/>
      <c r="BUE97" s="29"/>
      <c r="BUF97" s="29"/>
      <c r="BUG97" s="29"/>
      <c r="BUH97" s="29"/>
      <c r="BUI97" s="29"/>
      <c r="BUJ97" s="29"/>
      <c r="BUK97" s="29"/>
      <c r="BUL97" s="29"/>
      <c r="BUM97" s="29"/>
      <c r="BUN97" s="29"/>
      <c r="BUO97" s="29"/>
      <c r="BUP97" s="29"/>
      <c r="BUQ97" s="29"/>
      <c r="BUR97" s="29"/>
      <c r="BUS97" s="29"/>
      <c r="BUT97" s="29"/>
      <c r="BUU97" s="29"/>
      <c r="BUV97" s="29"/>
      <c r="BUW97" s="29"/>
      <c r="BUX97" s="29"/>
      <c r="BUY97" s="29"/>
      <c r="BUZ97" s="29"/>
      <c r="BVA97" s="29"/>
      <c r="BVB97" s="29"/>
      <c r="BVC97" s="29"/>
      <c r="BVD97" s="29"/>
      <c r="BVE97" s="29"/>
      <c r="BVF97" s="29"/>
      <c r="BVG97" s="29"/>
      <c r="BVH97" s="29"/>
      <c r="BVI97" s="29"/>
      <c r="BVJ97" s="29"/>
      <c r="BVK97" s="29"/>
      <c r="BVL97" s="29"/>
      <c r="BVM97" s="29"/>
      <c r="BVN97" s="29"/>
      <c r="BVO97" s="29"/>
      <c r="BVP97" s="29"/>
      <c r="BVQ97" s="29"/>
      <c r="BVR97" s="29"/>
      <c r="BVS97" s="29"/>
      <c r="BVT97" s="29"/>
      <c r="BVU97" s="29"/>
      <c r="BVV97" s="29"/>
      <c r="BVW97" s="29"/>
      <c r="BVX97" s="29"/>
      <c r="BVY97" s="29"/>
      <c r="BVZ97" s="29"/>
      <c r="BWA97" s="29"/>
      <c r="BWB97" s="29"/>
      <c r="BWC97" s="29"/>
      <c r="BWD97" s="29"/>
      <c r="BWE97" s="29"/>
      <c r="BWF97" s="29"/>
      <c r="BWG97" s="29"/>
      <c r="BWH97" s="29"/>
      <c r="BWI97" s="29"/>
      <c r="BWJ97" s="29"/>
      <c r="BWK97" s="29"/>
      <c r="BWL97" s="29"/>
      <c r="BWM97" s="29"/>
      <c r="BWN97" s="29"/>
      <c r="BWO97" s="29"/>
      <c r="BWP97" s="29"/>
      <c r="BWQ97" s="29"/>
      <c r="BWR97" s="29"/>
      <c r="BWS97" s="29"/>
      <c r="BWT97" s="29"/>
      <c r="BWU97" s="29"/>
      <c r="BWV97" s="29"/>
      <c r="BWW97" s="29"/>
      <c r="BWX97" s="29"/>
      <c r="BWY97" s="29"/>
      <c r="BWZ97" s="29"/>
      <c r="BXA97" s="29"/>
      <c r="BXB97" s="29"/>
      <c r="BXC97" s="29"/>
      <c r="BXD97" s="29"/>
      <c r="BXE97" s="29"/>
      <c r="BXF97" s="29"/>
      <c r="BXG97" s="29"/>
      <c r="BXH97" s="29"/>
      <c r="BXI97" s="29"/>
      <c r="BXJ97" s="29"/>
      <c r="BXK97" s="29"/>
      <c r="BXL97" s="29"/>
      <c r="BXM97" s="29"/>
      <c r="BXN97" s="29"/>
      <c r="BXO97" s="29"/>
      <c r="BXP97" s="29"/>
      <c r="BXQ97" s="29"/>
      <c r="BXR97" s="29"/>
      <c r="BXS97" s="29"/>
      <c r="BXT97" s="29"/>
      <c r="BXU97" s="29"/>
      <c r="BXV97" s="29"/>
      <c r="BXW97" s="29"/>
      <c r="BXX97" s="29"/>
      <c r="BXY97" s="29"/>
      <c r="BXZ97" s="29"/>
      <c r="BYA97" s="29"/>
      <c r="BYB97" s="29"/>
      <c r="BYC97" s="29"/>
      <c r="BYD97" s="29"/>
      <c r="BYE97" s="29"/>
      <c r="BYF97" s="29"/>
      <c r="BYG97" s="29"/>
      <c r="BYH97" s="29"/>
      <c r="BYI97" s="29"/>
      <c r="BYJ97" s="29"/>
      <c r="BYK97" s="29"/>
      <c r="BYL97" s="29"/>
      <c r="BYM97" s="29"/>
      <c r="BYN97" s="29"/>
      <c r="BYO97" s="29"/>
      <c r="BYP97" s="29"/>
      <c r="BYQ97" s="29"/>
      <c r="BYR97" s="29"/>
      <c r="BYS97" s="29"/>
      <c r="BYT97" s="29"/>
      <c r="BYU97" s="29"/>
      <c r="BYV97" s="29"/>
      <c r="BYW97" s="29"/>
      <c r="BYX97" s="29"/>
      <c r="BYY97" s="29"/>
      <c r="BYZ97" s="29"/>
      <c r="BZA97" s="29"/>
      <c r="BZB97" s="29"/>
      <c r="BZC97" s="29"/>
      <c r="BZD97" s="29"/>
      <c r="BZE97" s="29"/>
      <c r="BZF97" s="29"/>
      <c r="BZG97" s="29"/>
      <c r="BZH97" s="29"/>
      <c r="BZI97" s="29"/>
      <c r="BZJ97" s="29"/>
      <c r="BZK97" s="29"/>
      <c r="BZL97" s="29"/>
      <c r="BZM97" s="29"/>
      <c r="BZN97" s="29"/>
      <c r="BZO97" s="29"/>
      <c r="BZP97" s="29"/>
      <c r="BZQ97" s="29"/>
      <c r="BZR97" s="29"/>
      <c r="BZS97" s="29"/>
      <c r="BZT97" s="29"/>
      <c r="BZU97" s="29"/>
      <c r="BZV97" s="29"/>
      <c r="BZW97" s="29"/>
      <c r="BZX97" s="29"/>
      <c r="BZY97" s="29"/>
      <c r="BZZ97" s="29"/>
      <c r="CAA97" s="29"/>
      <c r="CAB97" s="29"/>
      <c r="CAC97" s="29"/>
      <c r="CAD97" s="29"/>
      <c r="CAE97" s="29"/>
      <c r="CAF97" s="29"/>
      <c r="CAG97" s="29"/>
      <c r="CAH97" s="29"/>
      <c r="CAI97" s="29"/>
      <c r="CAJ97" s="29"/>
      <c r="CAK97" s="29"/>
      <c r="CAL97" s="29"/>
      <c r="CAM97" s="29"/>
      <c r="CAN97" s="29"/>
      <c r="CAO97" s="29"/>
      <c r="CAP97" s="29"/>
      <c r="CAQ97" s="29"/>
      <c r="CAR97" s="29"/>
      <c r="CAS97" s="29"/>
      <c r="CAT97" s="29"/>
      <c r="CAU97" s="29"/>
      <c r="CAV97" s="29"/>
      <c r="CAW97" s="29"/>
      <c r="CAX97" s="29"/>
      <c r="CAY97" s="29"/>
      <c r="CAZ97" s="29"/>
      <c r="CBA97" s="29"/>
      <c r="CBB97" s="29"/>
      <c r="CBC97" s="29"/>
      <c r="CBD97" s="29"/>
      <c r="CBE97" s="29"/>
      <c r="CBF97" s="29"/>
      <c r="CBG97" s="29"/>
      <c r="CBH97" s="29"/>
      <c r="CBI97" s="29"/>
      <c r="CBJ97" s="29"/>
      <c r="CBK97" s="29"/>
      <c r="CBL97" s="29"/>
      <c r="CBM97" s="29"/>
      <c r="CBN97" s="29"/>
      <c r="CBO97" s="29"/>
      <c r="CBP97" s="29"/>
      <c r="CBQ97" s="29"/>
      <c r="CBR97" s="29"/>
      <c r="CBS97" s="29"/>
      <c r="CBT97" s="29"/>
      <c r="CBU97" s="29"/>
      <c r="CBV97" s="29"/>
      <c r="CBW97" s="29"/>
      <c r="CBX97" s="29"/>
      <c r="CBY97" s="29"/>
      <c r="CBZ97" s="29"/>
      <c r="CCA97" s="29"/>
      <c r="CCB97" s="29"/>
      <c r="CCC97" s="29"/>
      <c r="CCD97" s="29"/>
      <c r="CCE97" s="29"/>
      <c r="CCF97" s="29"/>
      <c r="CCG97" s="29"/>
      <c r="CCH97" s="29"/>
      <c r="CCI97" s="29"/>
      <c r="CCJ97" s="29"/>
      <c r="CCK97" s="29"/>
      <c r="CCL97" s="29"/>
      <c r="CCM97" s="29"/>
      <c r="CCN97" s="29"/>
      <c r="CCO97" s="29"/>
      <c r="CCP97" s="29"/>
      <c r="CCQ97" s="29"/>
      <c r="CCR97" s="29"/>
      <c r="CCS97" s="29"/>
      <c r="CCT97" s="29"/>
      <c r="CCU97" s="29"/>
      <c r="CCV97" s="29"/>
      <c r="CCW97" s="29"/>
      <c r="CCX97" s="29"/>
      <c r="CCY97" s="29"/>
      <c r="CCZ97" s="29"/>
      <c r="CDA97" s="29"/>
      <c r="CDB97" s="29"/>
      <c r="CDC97" s="29"/>
      <c r="CDD97" s="29"/>
      <c r="CDE97" s="29"/>
      <c r="CDF97" s="29"/>
      <c r="CDG97" s="29"/>
      <c r="CDH97" s="29"/>
      <c r="CDI97" s="29"/>
      <c r="CDJ97" s="29"/>
      <c r="CDK97" s="29"/>
      <c r="CDL97" s="29"/>
      <c r="CDM97" s="29"/>
      <c r="CDN97" s="29"/>
      <c r="CDO97" s="29"/>
      <c r="CDP97" s="29"/>
      <c r="CDQ97" s="29"/>
      <c r="CDR97" s="29"/>
      <c r="CDS97" s="29"/>
      <c r="CDT97" s="29"/>
      <c r="CDU97" s="29"/>
      <c r="CDV97" s="29"/>
      <c r="CDW97" s="29"/>
      <c r="CDX97" s="29"/>
      <c r="CDY97" s="29"/>
      <c r="CDZ97" s="29"/>
      <c r="CEA97" s="29"/>
      <c r="CEB97" s="29"/>
      <c r="CEC97" s="29"/>
      <c r="CED97" s="29"/>
      <c r="CEE97" s="29"/>
      <c r="CEF97" s="29"/>
      <c r="CEG97" s="29"/>
      <c r="CEH97" s="29"/>
      <c r="CEI97" s="29"/>
      <c r="CEJ97" s="29"/>
      <c r="CEK97" s="29"/>
      <c r="CEL97" s="29"/>
      <c r="CEM97" s="29"/>
      <c r="CEN97" s="29"/>
      <c r="CEO97" s="29"/>
      <c r="CEP97" s="29"/>
      <c r="CEQ97" s="29"/>
      <c r="CER97" s="29"/>
      <c r="CES97" s="29"/>
      <c r="CET97" s="29"/>
      <c r="CEU97" s="29"/>
      <c r="CEV97" s="29"/>
      <c r="CEW97" s="29"/>
      <c r="CEX97" s="29"/>
      <c r="CEY97" s="29"/>
      <c r="CEZ97" s="29"/>
      <c r="CFA97" s="29"/>
      <c r="CFB97" s="29"/>
      <c r="CFC97" s="29"/>
      <c r="CFD97" s="29"/>
      <c r="CFE97" s="29"/>
      <c r="CFF97" s="29"/>
      <c r="CFG97" s="29"/>
      <c r="CFH97" s="29"/>
      <c r="CFI97" s="29"/>
      <c r="CFJ97" s="29"/>
      <c r="CFK97" s="29"/>
      <c r="CFL97" s="29"/>
      <c r="CFM97" s="29"/>
      <c r="CFN97" s="29"/>
      <c r="CFO97" s="29"/>
      <c r="CFP97" s="29"/>
      <c r="CFQ97" s="29"/>
      <c r="CFR97" s="29"/>
      <c r="CFS97" s="29"/>
      <c r="CFT97" s="29"/>
      <c r="CFU97" s="29"/>
      <c r="CFV97" s="29"/>
      <c r="CFW97" s="29"/>
      <c r="CFX97" s="29"/>
      <c r="CFY97" s="29"/>
      <c r="CFZ97" s="29"/>
      <c r="CGA97" s="29"/>
      <c r="CGB97" s="29"/>
      <c r="CGC97" s="29"/>
      <c r="CGD97" s="29"/>
      <c r="CGE97" s="29"/>
      <c r="CGF97" s="29"/>
      <c r="CGG97" s="29"/>
      <c r="CGH97" s="29"/>
      <c r="CGI97" s="29"/>
      <c r="CGJ97" s="29"/>
      <c r="CGK97" s="29"/>
      <c r="CGL97" s="29"/>
      <c r="CGM97" s="29"/>
      <c r="CGN97" s="29"/>
      <c r="CGO97" s="29"/>
      <c r="CGP97" s="29"/>
      <c r="CGQ97" s="29"/>
      <c r="CGR97" s="29"/>
      <c r="CGS97" s="29"/>
      <c r="CGT97" s="29"/>
      <c r="CGU97" s="29"/>
      <c r="CGV97" s="29"/>
      <c r="CGW97" s="29"/>
      <c r="CGX97" s="29"/>
      <c r="CGY97" s="29"/>
      <c r="CGZ97" s="29"/>
      <c r="CHA97" s="29"/>
      <c r="CHB97" s="29"/>
      <c r="CHC97" s="29"/>
      <c r="CHD97" s="29"/>
      <c r="CHE97" s="29"/>
      <c r="CHF97" s="29"/>
      <c r="CHG97" s="29"/>
      <c r="CHH97" s="29"/>
      <c r="CHI97" s="29"/>
      <c r="CHJ97" s="29"/>
      <c r="CHK97" s="29"/>
      <c r="CHL97" s="29"/>
      <c r="CHM97" s="29"/>
      <c r="CHN97" s="29"/>
      <c r="CHO97" s="29"/>
      <c r="CHP97" s="29"/>
      <c r="CHQ97" s="29"/>
      <c r="CHR97" s="29"/>
      <c r="CHS97" s="29"/>
      <c r="CHT97" s="29"/>
      <c r="CHU97" s="29"/>
      <c r="CHV97" s="29"/>
      <c r="CHW97" s="29"/>
      <c r="CHX97" s="29"/>
      <c r="CHY97" s="29"/>
      <c r="CHZ97" s="29"/>
      <c r="CIA97" s="29"/>
      <c r="CIB97" s="29"/>
      <c r="CIC97" s="29"/>
      <c r="CID97" s="29"/>
      <c r="CIE97" s="29"/>
      <c r="CIF97" s="29"/>
      <c r="CIG97" s="29"/>
      <c r="CIH97" s="29"/>
      <c r="CII97" s="29"/>
      <c r="CIJ97" s="29"/>
      <c r="CIK97" s="29"/>
      <c r="CIL97" s="29"/>
      <c r="CIM97" s="29"/>
      <c r="CIN97" s="29"/>
      <c r="CIO97" s="29"/>
      <c r="CIP97" s="29"/>
      <c r="CIQ97" s="29"/>
      <c r="CIR97" s="29"/>
      <c r="CIS97" s="29"/>
      <c r="CIT97" s="29"/>
      <c r="CIU97" s="29"/>
      <c r="CIV97" s="29"/>
      <c r="CIW97" s="29"/>
      <c r="CIX97" s="29"/>
      <c r="CIY97" s="29"/>
      <c r="CIZ97" s="29"/>
      <c r="CJA97" s="29"/>
      <c r="CJB97" s="29"/>
      <c r="CJC97" s="29"/>
      <c r="CJD97" s="29"/>
      <c r="CJE97" s="29"/>
      <c r="CJF97" s="29"/>
      <c r="CJG97" s="29"/>
      <c r="CJH97" s="29"/>
      <c r="CJI97" s="29"/>
      <c r="CJJ97" s="29"/>
      <c r="CJK97" s="29"/>
      <c r="CJL97" s="29"/>
      <c r="CJM97" s="29"/>
      <c r="CJN97" s="29"/>
      <c r="CJO97" s="29"/>
      <c r="CJP97" s="29"/>
      <c r="CJQ97" s="29"/>
      <c r="CJR97" s="29"/>
      <c r="CJS97" s="29"/>
      <c r="CJT97" s="29"/>
      <c r="CJU97" s="29"/>
      <c r="CJV97" s="29"/>
      <c r="CJW97" s="29"/>
      <c r="CJX97" s="29"/>
      <c r="CJY97" s="29"/>
      <c r="CJZ97" s="29"/>
      <c r="CKA97" s="29"/>
      <c r="CKB97" s="29"/>
      <c r="CKC97" s="29"/>
      <c r="CKD97" s="29"/>
      <c r="CKE97" s="29"/>
      <c r="CKF97" s="29"/>
      <c r="CKG97" s="29"/>
      <c r="CKH97" s="29"/>
      <c r="CKI97" s="29"/>
      <c r="CKJ97" s="29"/>
      <c r="CKK97" s="29"/>
      <c r="CKL97" s="29"/>
      <c r="CKM97" s="29"/>
      <c r="CKN97" s="29"/>
      <c r="CKO97" s="29"/>
      <c r="CKP97" s="29"/>
      <c r="CKQ97" s="29"/>
      <c r="CKR97" s="29"/>
      <c r="CKS97" s="29"/>
      <c r="CKT97" s="29"/>
      <c r="CKU97" s="29"/>
      <c r="CKV97" s="29"/>
      <c r="CKW97" s="29"/>
      <c r="CKX97" s="29"/>
      <c r="CKY97" s="29"/>
      <c r="CKZ97" s="29"/>
      <c r="CLA97" s="29"/>
      <c r="CLB97" s="29"/>
      <c r="CLC97" s="29"/>
      <c r="CLD97" s="29"/>
      <c r="CLE97" s="29"/>
      <c r="CLF97" s="29"/>
      <c r="CLG97" s="29"/>
      <c r="CLH97" s="29"/>
      <c r="CLI97" s="29"/>
      <c r="CLJ97" s="29"/>
      <c r="CLK97" s="29"/>
      <c r="CLL97" s="29"/>
      <c r="CLM97" s="29"/>
      <c r="CLN97" s="29"/>
      <c r="CLO97" s="29"/>
      <c r="CLP97" s="29"/>
      <c r="CLQ97" s="29"/>
      <c r="CLR97" s="29"/>
      <c r="CLS97" s="29"/>
      <c r="CLT97" s="29"/>
      <c r="CLU97" s="29"/>
      <c r="CLV97" s="29"/>
      <c r="CLW97" s="29"/>
      <c r="CLX97" s="29"/>
      <c r="CLY97" s="29"/>
      <c r="CLZ97" s="29"/>
      <c r="CMA97" s="29"/>
      <c r="CMB97" s="29"/>
      <c r="CMC97" s="29"/>
      <c r="CMD97" s="29"/>
      <c r="CME97" s="29"/>
      <c r="CMF97" s="29"/>
      <c r="CMG97" s="29"/>
      <c r="CMH97" s="29"/>
      <c r="CMI97" s="29"/>
      <c r="CMJ97" s="29"/>
      <c r="CMK97" s="29"/>
      <c r="CML97" s="29"/>
      <c r="CMM97" s="29"/>
      <c r="CMN97" s="29"/>
      <c r="CMO97" s="29"/>
      <c r="CMP97" s="29"/>
      <c r="CMQ97" s="29"/>
      <c r="CMR97" s="29"/>
      <c r="CMS97" s="29"/>
      <c r="CMT97" s="29"/>
      <c r="CMU97" s="29"/>
      <c r="CMV97" s="29"/>
      <c r="CMW97" s="29"/>
      <c r="CMX97" s="29"/>
      <c r="CMY97" s="29"/>
      <c r="CMZ97" s="29"/>
      <c r="CNA97" s="29"/>
      <c r="CNB97" s="29"/>
      <c r="CNC97" s="29"/>
      <c r="CND97" s="29"/>
      <c r="CNE97" s="29"/>
      <c r="CNF97" s="29"/>
      <c r="CNG97" s="29"/>
      <c r="CNH97" s="29"/>
      <c r="CNI97" s="29"/>
      <c r="CNJ97" s="29"/>
      <c r="CNK97" s="29"/>
      <c r="CNL97" s="29"/>
      <c r="CNM97" s="29"/>
      <c r="CNN97" s="29"/>
      <c r="CNO97" s="29"/>
      <c r="CNP97" s="29"/>
      <c r="CNQ97" s="29"/>
      <c r="CNR97" s="29"/>
      <c r="CNS97" s="29"/>
      <c r="CNT97" s="29"/>
      <c r="CNU97" s="29"/>
      <c r="CNV97" s="29"/>
      <c r="CNW97" s="29"/>
      <c r="CNX97" s="29"/>
      <c r="CNY97" s="29"/>
      <c r="CNZ97" s="29"/>
      <c r="COA97" s="29"/>
      <c r="COB97" s="29"/>
      <c r="COC97" s="29"/>
      <c r="COD97" s="29"/>
      <c r="COE97" s="29"/>
      <c r="COF97" s="29"/>
      <c r="COG97" s="29"/>
      <c r="COH97" s="29"/>
      <c r="COI97" s="29"/>
      <c r="COJ97" s="29"/>
      <c r="COK97" s="29"/>
      <c r="COL97" s="29"/>
      <c r="COM97" s="29"/>
      <c r="CON97" s="29"/>
      <c r="COO97" s="29"/>
      <c r="COP97" s="29"/>
      <c r="COQ97" s="29"/>
      <c r="COR97" s="29"/>
      <c r="COS97" s="29"/>
      <c r="COT97" s="29"/>
      <c r="COU97" s="29"/>
      <c r="COV97" s="29"/>
      <c r="COW97" s="29"/>
      <c r="COX97" s="29"/>
      <c r="COY97" s="29"/>
      <c r="COZ97" s="29"/>
      <c r="CPA97" s="29"/>
      <c r="CPB97" s="29"/>
      <c r="CPC97" s="29"/>
      <c r="CPD97" s="29"/>
      <c r="CPE97" s="29"/>
      <c r="CPF97" s="29"/>
      <c r="CPG97" s="29"/>
      <c r="CPH97" s="29"/>
      <c r="CPI97" s="29"/>
      <c r="CPJ97" s="29"/>
      <c r="CPK97" s="29"/>
      <c r="CPL97" s="29"/>
      <c r="CPM97" s="29"/>
      <c r="CPN97" s="29"/>
      <c r="CPO97" s="29"/>
      <c r="CPP97" s="29"/>
      <c r="CPQ97" s="29"/>
      <c r="CPR97" s="29"/>
      <c r="CPS97" s="29"/>
      <c r="CPT97" s="29"/>
      <c r="CPU97" s="29"/>
      <c r="CPV97" s="29"/>
      <c r="CPW97" s="29"/>
      <c r="CPX97" s="29"/>
      <c r="CPY97" s="29"/>
      <c r="CPZ97" s="29"/>
      <c r="CQA97" s="29"/>
      <c r="CQB97" s="29"/>
      <c r="CQC97" s="29"/>
      <c r="CQD97" s="29"/>
      <c r="CQE97" s="29"/>
      <c r="CQF97" s="29"/>
      <c r="CQG97" s="29"/>
      <c r="CQH97" s="29"/>
      <c r="CQI97" s="29"/>
      <c r="CQJ97" s="29"/>
      <c r="CQK97" s="29"/>
      <c r="CQL97" s="29"/>
      <c r="CQM97" s="29"/>
      <c r="CQN97" s="29"/>
      <c r="CQO97" s="29"/>
      <c r="CQP97" s="29"/>
      <c r="CQQ97" s="29"/>
      <c r="CQR97" s="29"/>
      <c r="CQS97" s="29"/>
      <c r="CQT97" s="29"/>
      <c r="CQU97" s="29"/>
      <c r="CQV97" s="29"/>
      <c r="CQW97" s="29"/>
      <c r="CQX97" s="29"/>
      <c r="CQY97" s="29"/>
      <c r="CQZ97" s="29"/>
      <c r="CRA97" s="29"/>
      <c r="CRB97" s="29"/>
      <c r="CRC97" s="29"/>
      <c r="CRD97" s="29"/>
      <c r="CRE97" s="29"/>
      <c r="CRF97" s="29"/>
      <c r="CRG97" s="29"/>
      <c r="CRH97" s="29"/>
      <c r="CRI97" s="29"/>
      <c r="CRJ97" s="29"/>
      <c r="CRK97" s="29"/>
      <c r="CRL97" s="29"/>
      <c r="CRM97" s="29"/>
      <c r="CRN97" s="29"/>
      <c r="CRO97" s="29"/>
      <c r="CRP97" s="29"/>
      <c r="CRQ97" s="29"/>
      <c r="CRR97" s="29"/>
      <c r="CRS97" s="29"/>
      <c r="CRT97" s="29"/>
      <c r="CRU97" s="29"/>
      <c r="CRV97" s="29"/>
      <c r="CRW97" s="29"/>
      <c r="CRX97" s="29"/>
      <c r="CRY97" s="29"/>
      <c r="CRZ97" s="29"/>
      <c r="CSA97" s="29"/>
      <c r="CSB97" s="29"/>
      <c r="CSC97" s="29"/>
      <c r="CSD97" s="29"/>
      <c r="CSE97" s="29"/>
      <c r="CSF97" s="29"/>
      <c r="CSG97" s="29"/>
      <c r="CSH97" s="29"/>
      <c r="CSI97" s="29"/>
      <c r="CSJ97" s="29"/>
      <c r="CSK97" s="29"/>
      <c r="CSL97" s="29"/>
      <c r="CSM97" s="29"/>
      <c r="CSN97" s="29"/>
      <c r="CSO97" s="29"/>
      <c r="CSP97" s="29"/>
      <c r="CSQ97" s="29"/>
      <c r="CSR97" s="29"/>
      <c r="CSS97" s="29"/>
      <c r="CST97" s="29"/>
      <c r="CSU97" s="29"/>
      <c r="CSV97" s="29"/>
      <c r="CSW97" s="29"/>
      <c r="CSX97" s="29"/>
      <c r="CSY97" s="29"/>
      <c r="CSZ97" s="29"/>
      <c r="CTA97" s="29"/>
      <c r="CTB97" s="29"/>
      <c r="CTC97" s="29"/>
      <c r="CTD97" s="29"/>
      <c r="CTE97" s="29"/>
      <c r="CTF97" s="29"/>
      <c r="CTG97" s="29"/>
      <c r="CTH97" s="29"/>
      <c r="CTI97" s="29"/>
      <c r="CTJ97" s="29"/>
      <c r="CTK97" s="29"/>
      <c r="CTL97" s="29"/>
      <c r="CTM97" s="29"/>
      <c r="CTN97" s="29"/>
      <c r="CTO97" s="29"/>
      <c r="CTP97" s="29"/>
      <c r="CTQ97" s="29"/>
      <c r="CTR97" s="29"/>
      <c r="CTS97" s="29"/>
      <c r="CTT97" s="29"/>
      <c r="CTU97" s="29"/>
      <c r="CTV97" s="29"/>
      <c r="CTW97" s="29"/>
      <c r="CTX97" s="29"/>
      <c r="CTY97" s="29"/>
      <c r="CTZ97" s="29"/>
      <c r="CUA97" s="29"/>
      <c r="CUB97" s="29"/>
      <c r="CUC97" s="29"/>
      <c r="CUD97" s="29"/>
      <c r="CUE97" s="29"/>
      <c r="CUF97" s="29"/>
      <c r="CUG97" s="29"/>
      <c r="CUH97" s="29"/>
      <c r="CUI97" s="29"/>
      <c r="CUJ97" s="29"/>
      <c r="CUK97" s="29"/>
      <c r="CUL97" s="29"/>
      <c r="CUM97" s="29"/>
      <c r="CUN97" s="29"/>
      <c r="CUO97" s="29"/>
      <c r="CUP97" s="29"/>
      <c r="CUQ97" s="29"/>
      <c r="CUR97" s="29"/>
      <c r="CUS97" s="29"/>
      <c r="CUT97" s="29"/>
      <c r="CUU97" s="29"/>
      <c r="CUV97" s="29"/>
      <c r="CUW97" s="29"/>
      <c r="CUX97" s="29"/>
      <c r="CUY97" s="29"/>
      <c r="CUZ97" s="29"/>
      <c r="CVA97" s="29"/>
      <c r="CVB97" s="29"/>
      <c r="CVC97" s="29"/>
      <c r="CVD97" s="29"/>
      <c r="CVE97" s="29"/>
      <c r="CVF97" s="29"/>
      <c r="CVG97" s="29"/>
      <c r="CVH97" s="29"/>
      <c r="CVI97" s="29"/>
      <c r="CVJ97" s="29"/>
      <c r="CVK97" s="29"/>
      <c r="CVL97" s="29"/>
      <c r="CVM97" s="29"/>
      <c r="CVN97" s="29"/>
      <c r="CVO97" s="29"/>
      <c r="CVP97" s="29"/>
      <c r="CVQ97" s="29"/>
      <c r="CVR97" s="29"/>
      <c r="CVS97" s="29"/>
      <c r="CVT97" s="29"/>
      <c r="CVU97" s="29"/>
      <c r="CVV97" s="29"/>
      <c r="CVW97" s="29"/>
      <c r="CVX97" s="29"/>
      <c r="CVY97" s="29"/>
      <c r="CVZ97" s="29"/>
      <c r="CWA97" s="29"/>
      <c r="CWB97" s="29"/>
      <c r="CWC97" s="29"/>
      <c r="CWD97" s="29"/>
      <c r="CWE97" s="29"/>
      <c r="CWF97" s="29"/>
      <c r="CWG97" s="29"/>
      <c r="CWH97" s="29"/>
      <c r="CWI97" s="29"/>
      <c r="CWJ97" s="29"/>
      <c r="CWK97" s="29"/>
      <c r="CWL97" s="29"/>
      <c r="CWM97" s="29"/>
      <c r="CWN97" s="29"/>
      <c r="CWO97" s="29"/>
      <c r="CWP97" s="29"/>
      <c r="CWQ97" s="29"/>
      <c r="CWR97" s="29"/>
      <c r="CWS97" s="29"/>
      <c r="CWT97" s="29"/>
      <c r="CWU97" s="29"/>
      <c r="CWV97" s="29"/>
      <c r="CWW97" s="29"/>
      <c r="CWX97" s="29"/>
      <c r="CWY97" s="29"/>
      <c r="CWZ97" s="29"/>
      <c r="CXA97" s="29"/>
      <c r="CXB97" s="29"/>
      <c r="CXC97" s="29"/>
      <c r="CXD97" s="29"/>
      <c r="CXE97" s="29"/>
      <c r="CXF97" s="29"/>
      <c r="CXG97" s="29"/>
      <c r="CXH97" s="29"/>
      <c r="CXI97" s="29"/>
      <c r="CXJ97" s="29"/>
      <c r="CXK97" s="29"/>
      <c r="CXL97" s="29"/>
      <c r="CXM97" s="29"/>
      <c r="CXN97" s="29"/>
      <c r="CXO97" s="29"/>
      <c r="CXP97" s="29"/>
      <c r="CXQ97" s="29"/>
      <c r="CXR97" s="29"/>
      <c r="CXS97" s="29"/>
      <c r="CXT97" s="29"/>
      <c r="CXU97" s="29"/>
      <c r="CXV97" s="29"/>
      <c r="CXW97" s="29"/>
      <c r="CXX97" s="29"/>
      <c r="CXY97" s="29"/>
      <c r="CXZ97" s="29"/>
      <c r="CYA97" s="29"/>
      <c r="CYB97" s="29"/>
      <c r="CYC97" s="29"/>
      <c r="CYD97" s="29"/>
      <c r="CYE97" s="29"/>
      <c r="CYF97" s="29"/>
      <c r="CYG97" s="29"/>
      <c r="CYH97" s="29"/>
      <c r="CYI97" s="29"/>
      <c r="CYJ97" s="29"/>
      <c r="CYK97" s="29"/>
      <c r="CYL97" s="29"/>
      <c r="CYM97" s="29"/>
      <c r="CYN97" s="29"/>
      <c r="CYO97" s="29"/>
      <c r="CYP97" s="29"/>
      <c r="CYQ97" s="29"/>
      <c r="CYR97" s="29"/>
      <c r="CYS97" s="29"/>
      <c r="CYT97" s="29"/>
      <c r="CYU97" s="29"/>
      <c r="CYV97" s="29"/>
      <c r="CYW97" s="29"/>
      <c r="CYX97" s="29"/>
      <c r="CYY97" s="29"/>
      <c r="CYZ97" s="29"/>
      <c r="CZA97" s="29"/>
      <c r="CZB97" s="29"/>
      <c r="CZC97" s="29"/>
      <c r="CZD97" s="29"/>
      <c r="CZE97" s="29"/>
      <c r="CZF97" s="29"/>
      <c r="CZG97" s="29"/>
      <c r="CZH97" s="29"/>
      <c r="CZI97" s="29"/>
      <c r="CZJ97" s="29"/>
      <c r="CZK97" s="29"/>
      <c r="CZL97" s="29"/>
      <c r="CZM97" s="29"/>
      <c r="CZN97" s="29"/>
      <c r="CZO97" s="29"/>
      <c r="CZP97" s="29"/>
      <c r="CZQ97" s="29"/>
      <c r="CZR97" s="29"/>
      <c r="CZS97" s="29"/>
      <c r="CZT97" s="29"/>
      <c r="CZU97" s="29"/>
      <c r="CZV97" s="29"/>
      <c r="CZW97" s="29"/>
      <c r="CZX97" s="29"/>
      <c r="CZY97" s="29"/>
      <c r="CZZ97" s="29"/>
      <c r="DAA97" s="29"/>
      <c r="DAB97" s="29"/>
      <c r="DAC97" s="29"/>
      <c r="DAD97" s="29"/>
      <c r="DAE97" s="29"/>
      <c r="DAF97" s="29"/>
      <c r="DAG97" s="29"/>
      <c r="DAH97" s="29"/>
      <c r="DAI97" s="29"/>
      <c r="DAJ97" s="29"/>
      <c r="DAK97" s="29"/>
      <c r="DAL97" s="29"/>
      <c r="DAM97" s="29"/>
      <c r="DAN97" s="29"/>
      <c r="DAO97" s="29"/>
      <c r="DAP97" s="29"/>
      <c r="DAQ97" s="29"/>
      <c r="DAR97" s="29"/>
      <c r="DAS97" s="29"/>
      <c r="DAT97" s="29"/>
      <c r="DAU97" s="29"/>
      <c r="DAV97" s="29"/>
      <c r="DAW97" s="29"/>
      <c r="DAX97" s="29"/>
      <c r="DAY97" s="29"/>
      <c r="DAZ97" s="29"/>
      <c r="DBA97" s="29"/>
      <c r="DBB97" s="29"/>
      <c r="DBC97" s="29"/>
      <c r="DBD97" s="29"/>
      <c r="DBE97" s="29"/>
      <c r="DBF97" s="29"/>
      <c r="DBG97" s="29"/>
      <c r="DBH97" s="29"/>
      <c r="DBI97" s="29"/>
      <c r="DBJ97" s="29"/>
      <c r="DBK97" s="29"/>
      <c r="DBL97" s="29"/>
      <c r="DBM97" s="29"/>
      <c r="DBN97" s="29"/>
      <c r="DBO97" s="29"/>
      <c r="DBP97" s="29"/>
      <c r="DBQ97" s="29"/>
      <c r="DBR97" s="29"/>
      <c r="DBS97" s="29"/>
      <c r="DBT97" s="29"/>
      <c r="DBU97" s="29"/>
      <c r="DBV97" s="29"/>
      <c r="DBW97" s="29"/>
      <c r="DBX97" s="29"/>
      <c r="DBY97" s="29"/>
      <c r="DBZ97" s="29"/>
      <c r="DCA97" s="29"/>
      <c r="DCB97" s="29"/>
      <c r="DCC97" s="29"/>
      <c r="DCD97" s="29"/>
      <c r="DCE97" s="29"/>
      <c r="DCF97" s="29"/>
      <c r="DCG97" s="29"/>
      <c r="DCH97" s="29"/>
      <c r="DCI97" s="29"/>
      <c r="DCJ97" s="29"/>
      <c r="DCK97" s="29"/>
      <c r="DCL97" s="29"/>
      <c r="DCM97" s="29"/>
      <c r="DCN97" s="29"/>
      <c r="DCO97" s="29"/>
      <c r="DCP97" s="29"/>
      <c r="DCQ97" s="29"/>
      <c r="DCR97" s="29"/>
      <c r="DCS97" s="29"/>
      <c r="DCT97" s="29"/>
      <c r="DCU97" s="29"/>
      <c r="DCV97" s="29"/>
      <c r="DCW97" s="29"/>
      <c r="DCX97" s="29"/>
      <c r="DCY97" s="29"/>
      <c r="DCZ97" s="29"/>
      <c r="DDA97" s="29"/>
      <c r="DDB97" s="29"/>
      <c r="DDC97" s="29"/>
      <c r="DDD97" s="29"/>
      <c r="DDE97" s="29"/>
      <c r="DDF97" s="29"/>
      <c r="DDG97" s="29"/>
      <c r="DDH97" s="29"/>
      <c r="DDI97" s="29"/>
      <c r="DDJ97" s="29"/>
      <c r="DDK97" s="29"/>
      <c r="DDL97" s="29"/>
      <c r="DDM97" s="29"/>
      <c r="DDN97" s="29"/>
      <c r="DDO97" s="29"/>
      <c r="DDP97" s="29"/>
      <c r="DDQ97" s="29"/>
      <c r="DDR97" s="29"/>
      <c r="DDS97" s="29"/>
      <c r="DDT97" s="29"/>
      <c r="DDU97" s="29"/>
      <c r="DDV97" s="29"/>
      <c r="DDW97" s="29"/>
      <c r="DDX97" s="29"/>
      <c r="DDY97" s="29"/>
      <c r="DDZ97" s="29"/>
      <c r="DEA97" s="29"/>
      <c r="DEB97" s="29"/>
      <c r="DEC97" s="29"/>
      <c r="DED97" s="29"/>
      <c r="DEE97" s="29"/>
      <c r="DEF97" s="29"/>
      <c r="DEG97" s="29"/>
      <c r="DEH97" s="29"/>
      <c r="DEI97" s="29"/>
      <c r="DEJ97" s="29"/>
      <c r="DEK97" s="29"/>
      <c r="DEL97" s="29"/>
      <c r="DEM97" s="29"/>
      <c r="DEN97" s="29"/>
      <c r="DEO97" s="29"/>
      <c r="DEP97" s="29"/>
      <c r="DEQ97" s="29"/>
      <c r="DER97" s="29"/>
      <c r="DES97" s="29"/>
      <c r="DET97" s="29"/>
      <c r="DEU97" s="29"/>
      <c r="DEV97" s="29"/>
      <c r="DEW97" s="29"/>
      <c r="DEX97" s="29"/>
      <c r="DEY97" s="29"/>
      <c r="DEZ97" s="29"/>
      <c r="DFA97" s="29"/>
      <c r="DFB97" s="29"/>
      <c r="DFC97" s="29"/>
      <c r="DFD97" s="29"/>
      <c r="DFE97" s="29"/>
      <c r="DFF97" s="29"/>
      <c r="DFG97" s="29"/>
      <c r="DFH97" s="29"/>
      <c r="DFI97" s="29"/>
      <c r="DFJ97" s="29"/>
      <c r="DFK97" s="29"/>
      <c r="DFL97" s="29"/>
      <c r="DFM97" s="29"/>
      <c r="DFN97" s="29"/>
      <c r="DFO97" s="29"/>
      <c r="DFP97" s="29"/>
      <c r="DFQ97" s="29"/>
      <c r="DFR97" s="29"/>
      <c r="DFS97" s="29"/>
      <c r="DFT97" s="29"/>
      <c r="DFU97" s="29"/>
      <c r="DFV97" s="29"/>
      <c r="DFW97" s="29"/>
      <c r="DFX97" s="29"/>
      <c r="DFY97" s="29"/>
      <c r="DFZ97" s="29"/>
      <c r="DGA97" s="29"/>
      <c r="DGB97" s="29"/>
      <c r="DGC97" s="29"/>
      <c r="DGD97" s="29"/>
      <c r="DGE97" s="29"/>
      <c r="DGF97" s="29"/>
      <c r="DGG97" s="29"/>
      <c r="DGH97" s="29"/>
      <c r="DGI97" s="29"/>
      <c r="DGJ97" s="29"/>
      <c r="DGK97" s="29"/>
      <c r="DGL97" s="29"/>
      <c r="DGM97" s="29"/>
      <c r="DGN97" s="29"/>
      <c r="DGO97" s="29"/>
      <c r="DGP97" s="29"/>
      <c r="DGQ97" s="29"/>
      <c r="DGR97" s="29"/>
      <c r="DGS97" s="29"/>
      <c r="DGT97" s="29"/>
      <c r="DGU97" s="29"/>
      <c r="DGV97" s="29"/>
      <c r="DGW97" s="29"/>
      <c r="DGX97" s="29"/>
      <c r="DGY97" s="29"/>
      <c r="DGZ97" s="29"/>
      <c r="DHA97" s="29"/>
      <c r="DHB97" s="29"/>
      <c r="DHC97" s="29"/>
      <c r="DHD97" s="29"/>
      <c r="DHE97" s="29"/>
      <c r="DHF97" s="29"/>
      <c r="DHG97" s="29"/>
      <c r="DHH97" s="29"/>
      <c r="DHI97" s="29"/>
      <c r="DHJ97" s="29"/>
      <c r="DHK97" s="29"/>
      <c r="DHL97" s="29"/>
      <c r="DHM97" s="29"/>
      <c r="DHN97" s="29"/>
      <c r="DHO97" s="29"/>
      <c r="DHP97" s="29"/>
      <c r="DHQ97" s="29"/>
      <c r="DHR97" s="29"/>
      <c r="DHS97" s="29"/>
      <c r="DHT97" s="29"/>
      <c r="DHU97" s="29"/>
      <c r="DHV97" s="29"/>
      <c r="DHW97" s="29"/>
      <c r="DHX97" s="29"/>
      <c r="DHY97" s="29"/>
      <c r="DHZ97" s="29"/>
      <c r="DIA97" s="29"/>
      <c r="DIB97" s="29"/>
      <c r="DIC97" s="29"/>
      <c r="DID97" s="29"/>
      <c r="DIE97" s="29"/>
      <c r="DIF97" s="29"/>
      <c r="DIG97" s="29"/>
      <c r="DIH97" s="29"/>
      <c r="DII97" s="29"/>
      <c r="DIJ97" s="29"/>
      <c r="DIK97" s="29"/>
      <c r="DIL97" s="29"/>
      <c r="DIM97" s="29"/>
      <c r="DIN97" s="29"/>
      <c r="DIO97" s="29"/>
      <c r="DIP97" s="29"/>
      <c r="DIQ97" s="29"/>
      <c r="DIR97" s="29"/>
      <c r="DIS97" s="29"/>
      <c r="DIT97" s="29"/>
      <c r="DIU97" s="29"/>
      <c r="DIV97" s="29"/>
      <c r="DIW97" s="29"/>
      <c r="DIX97" s="29"/>
      <c r="DIY97" s="29"/>
      <c r="DIZ97" s="29"/>
      <c r="DJA97" s="29"/>
      <c r="DJB97" s="29"/>
      <c r="DJC97" s="29"/>
      <c r="DJD97" s="29"/>
      <c r="DJE97" s="29"/>
      <c r="DJF97" s="29"/>
      <c r="DJG97" s="29"/>
      <c r="DJH97" s="29"/>
      <c r="DJI97" s="29"/>
      <c r="DJJ97" s="29"/>
      <c r="DJK97" s="29"/>
      <c r="DJL97" s="29"/>
      <c r="DJM97" s="29"/>
      <c r="DJN97" s="29"/>
      <c r="DJO97" s="29"/>
      <c r="DJP97" s="29"/>
      <c r="DJQ97" s="29"/>
      <c r="DJR97" s="29"/>
      <c r="DJS97" s="29"/>
      <c r="DJT97" s="29"/>
      <c r="DJU97" s="29"/>
      <c r="DJV97" s="29"/>
      <c r="DJW97" s="29"/>
      <c r="DJX97" s="29"/>
      <c r="DJY97" s="29"/>
      <c r="DJZ97" s="29"/>
      <c r="DKA97" s="29"/>
      <c r="DKB97" s="29"/>
      <c r="DKC97" s="29"/>
      <c r="DKD97" s="29"/>
      <c r="DKE97" s="29"/>
      <c r="DKF97" s="29"/>
      <c r="DKG97" s="29"/>
      <c r="DKH97" s="29"/>
      <c r="DKI97" s="29"/>
      <c r="DKJ97" s="29"/>
      <c r="DKK97" s="29"/>
      <c r="DKL97" s="29"/>
      <c r="DKM97" s="29"/>
      <c r="DKN97" s="29"/>
      <c r="DKO97" s="29"/>
      <c r="DKP97" s="29"/>
      <c r="DKQ97" s="29"/>
      <c r="DKR97" s="29"/>
      <c r="DKS97" s="29"/>
      <c r="DKT97" s="29"/>
      <c r="DKU97" s="29"/>
      <c r="DKV97" s="29"/>
      <c r="DKW97" s="29"/>
      <c r="DKX97" s="29"/>
      <c r="DKY97" s="29"/>
      <c r="DKZ97" s="29"/>
      <c r="DLA97" s="29"/>
      <c r="DLB97" s="29"/>
      <c r="DLC97" s="29"/>
      <c r="DLD97" s="29"/>
      <c r="DLE97" s="29"/>
      <c r="DLF97" s="29"/>
      <c r="DLG97" s="29"/>
      <c r="DLH97" s="29"/>
      <c r="DLI97" s="29"/>
      <c r="DLJ97" s="29"/>
      <c r="DLK97" s="29"/>
      <c r="DLL97" s="29"/>
      <c r="DLM97" s="29"/>
      <c r="DLN97" s="29"/>
      <c r="DLO97" s="29"/>
      <c r="DLP97" s="29"/>
      <c r="DLQ97" s="29"/>
      <c r="DLR97" s="29"/>
      <c r="DLS97" s="29"/>
      <c r="DLT97" s="29"/>
      <c r="DLU97" s="29"/>
      <c r="DLV97" s="29"/>
      <c r="DLW97" s="29"/>
      <c r="DLX97" s="29"/>
      <c r="DLY97" s="29"/>
      <c r="DLZ97" s="29"/>
      <c r="DMA97" s="29"/>
      <c r="DMB97" s="29"/>
      <c r="DMC97" s="29"/>
      <c r="DMD97" s="29"/>
      <c r="DME97" s="29"/>
      <c r="DMF97" s="29"/>
      <c r="DMG97" s="29"/>
      <c r="DMH97" s="29"/>
      <c r="DMI97" s="29"/>
      <c r="DMJ97" s="29"/>
      <c r="DMK97" s="29"/>
      <c r="DML97" s="29"/>
      <c r="DMM97" s="29"/>
      <c r="DMN97" s="29"/>
      <c r="DMO97" s="29"/>
      <c r="DMP97" s="29"/>
      <c r="DMQ97" s="29"/>
      <c r="DMR97" s="29"/>
      <c r="DMS97" s="29"/>
      <c r="DMT97" s="29"/>
      <c r="DMU97" s="29"/>
      <c r="DMV97" s="29"/>
      <c r="DMW97" s="29"/>
      <c r="DMX97" s="29"/>
      <c r="DMY97" s="29"/>
      <c r="DMZ97" s="29"/>
      <c r="DNA97" s="29"/>
      <c r="DNB97" s="29"/>
      <c r="DNC97" s="29"/>
      <c r="DND97" s="29"/>
      <c r="DNE97" s="29"/>
      <c r="DNF97" s="29"/>
      <c r="DNG97" s="29"/>
      <c r="DNH97" s="29"/>
      <c r="DNI97" s="29"/>
      <c r="DNJ97" s="29"/>
      <c r="DNK97" s="29"/>
      <c r="DNL97" s="29"/>
      <c r="DNM97" s="29"/>
      <c r="DNN97" s="29"/>
      <c r="DNO97" s="29"/>
      <c r="DNP97" s="29"/>
      <c r="DNQ97" s="29"/>
      <c r="DNR97" s="29"/>
      <c r="DNS97" s="29"/>
      <c r="DNT97" s="29"/>
      <c r="DNU97" s="29"/>
      <c r="DNV97" s="29"/>
      <c r="DNW97" s="29"/>
      <c r="DNX97" s="29"/>
      <c r="DNY97" s="29"/>
      <c r="DNZ97" s="29"/>
      <c r="DOA97" s="29"/>
      <c r="DOB97" s="29"/>
      <c r="DOC97" s="29"/>
      <c r="DOD97" s="29"/>
      <c r="DOE97" s="29"/>
      <c r="DOF97" s="29"/>
      <c r="DOG97" s="29"/>
      <c r="DOH97" s="29"/>
      <c r="DOI97" s="29"/>
      <c r="DOJ97" s="29"/>
      <c r="DOK97" s="29"/>
      <c r="DOL97" s="29"/>
      <c r="DOM97" s="29"/>
      <c r="DON97" s="29"/>
      <c r="DOO97" s="29"/>
      <c r="DOP97" s="29"/>
      <c r="DOQ97" s="29"/>
      <c r="DOR97" s="29"/>
      <c r="DOS97" s="29"/>
      <c r="DOT97" s="29"/>
      <c r="DOU97" s="29"/>
      <c r="DOV97" s="29"/>
      <c r="DOW97" s="29"/>
      <c r="DOX97" s="29"/>
      <c r="DOY97" s="29"/>
      <c r="DOZ97" s="29"/>
      <c r="DPA97" s="29"/>
      <c r="DPB97" s="29"/>
      <c r="DPC97" s="29"/>
      <c r="DPD97" s="29"/>
      <c r="DPE97" s="29"/>
      <c r="DPF97" s="29"/>
      <c r="DPG97" s="29"/>
      <c r="DPH97" s="29"/>
      <c r="DPI97" s="29"/>
      <c r="DPJ97" s="29"/>
      <c r="DPK97" s="29"/>
      <c r="DPL97" s="29"/>
      <c r="DPM97" s="29"/>
      <c r="DPN97" s="29"/>
      <c r="DPO97" s="29"/>
      <c r="DPP97" s="29"/>
      <c r="DPQ97" s="29"/>
      <c r="DPR97" s="29"/>
      <c r="DPS97" s="29"/>
      <c r="DPT97" s="29"/>
      <c r="DPU97" s="29"/>
      <c r="DPV97" s="29"/>
      <c r="DPW97" s="29"/>
      <c r="DPX97" s="29"/>
      <c r="DPY97" s="29"/>
      <c r="DPZ97" s="29"/>
      <c r="DQA97" s="29"/>
      <c r="DQB97" s="29"/>
      <c r="DQC97" s="29"/>
      <c r="DQD97" s="29"/>
      <c r="DQE97" s="29"/>
      <c r="DQF97" s="29"/>
      <c r="DQG97" s="29"/>
      <c r="DQH97" s="29"/>
      <c r="DQI97" s="29"/>
      <c r="DQJ97" s="29"/>
      <c r="DQK97" s="29"/>
      <c r="DQL97" s="29"/>
      <c r="DQM97" s="29"/>
      <c r="DQN97" s="29"/>
      <c r="DQO97" s="29"/>
      <c r="DQP97" s="29"/>
      <c r="DQQ97" s="29"/>
      <c r="DQR97" s="29"/>
      <c r="DQS97" s="29"/>
      <c r="DQT97" s="29"/>
      <c r="DQU97" s="29"/>
      <c r="DQV97" s="29"/>
      <c r="DQW97" s="29"/>
      <c r="DQX97" s="29"/>
      <c r="DQY97" s="29"/>
      <c r="DQZ97" s="29"/>
      <c r="DRA97" s="29"/>
      <c r="DRB97" s="29"/>
      <c r="DRC97" s="29"/>
      <c r="DRD97" s="29"/>
      <c r="DRE97" s="29"/>
      <c r="DRF97" s="29"/>
      <c r="DRG97" s="29"/>
      <c r="DRH97" s="29"/>
      <c r="DRI97" s="29"/>
      <c r="DRJ97" s="29"/>
      <c r="DRK97" s="29"/>
      <c r="DRL97" s="29"/>
      <c r="DRM97" s="29"/>
      <c r="DRN97" s="29"/>
      <c r="DRO97" s="29"/>
      <c r="DRP97" s="29"/>
      <c r="DRQ97" s="29"/>
      <c r="DRR97" s="29"/>
      <c r="DRS97" s="29"/>
      <c r="DRT97" s="29"/>
      <c r="DRU97" s="29"/>
      <c r="DRV97" s="29"/>
      <c r="DRW97" s="29"/>
      <c r="DRX97" s="29"/>
      <c r="DRY97" s="29"/>
      <c r="DRZ97" s="29"/>
      <c r="DSA97" s="29"/>
      <c r="DSB97" s="29"/>
      <c r="DSC97" s="29"/>
      <c r="DSD97" s="29"/>
      <c r="DSE97" s="29"/>
      <c r="DSF97" s="29"/>
      <c r="DSG97" s="29"/>
      <c r="DSH97" s="29"/>
      <c r="DSI97" s="29"/>
      <c r="DSJ97" s="29"/>
      <c r="DSK97" s="29"/>
      <c r="DSL97" s="29"/>
      <c r="DSM97" s="29"/>
      <c r="DSN97" s="29"/>
      <c r="DSO97" s="29"/>
      <c r="DSP97" s="29"/>
      <c r="DSQ97" s="29"/>
      <c r="DSR97" s="29"/>
      <c r="DSS97" s="29"/>
      <c r="DST97" s="29"/>
      <c r="DSU97" s="29"/>
      <c r="DSV97" s="29"/>
      <c r="DSW97" s="29"/>
      <c r="DSX97" s="29"/>
      <c r="DSY97" s="29"/>
      <c r="DSZ97" s="29"/>
      <c r="DTA97" s="29"/>
      <c r="DTB97" s="29"/>
      <c r="DTC97" s="29"/>
      <c r="DTD97" s="29"/>
      <c r="DTE97" s="29"/>
      <c r="DTF97" s="29"/>
      <c r="DTG97" s="29"/>
      <c r="DTH97" s="29"/>
      <c r="DTI97" s="29"/>
      <c r="DTJ97" s="29"/>
      <c r="DTK97" s="29"/>
      <c r="DTL97" s="29"/>
      <c r="DTM97" s="29"/>
      <c r="DTN97" s="29"/>
      <c r="DTO97" s="29"/>
      <c r="DTP97" s="29"/>
      <c r="DTQ97" s="29"/>
      <c r="DTR97" s="29"/>
      <c r="DTS97" s="29"/>
      <c r="DTT97" s="29"/>
      <c r="DTU97" s="29"/>
      <c r="DTV97" s="29"/>
      <c r="DTW97" s="29"/>
      <c r="DTX97" s="29"/>
      <c r="DTY97" s="29"/>
      <c r="DTZ97" s="29"/>
      <c r="DUA97" s="29"/>
      <c r="DUB97" s="29"/>
      <c r="DUC97" s="29"/>
      <c r="DUD97" s="29"/>
      <c r="DUE97" s="29"/>
      <c r="DUF97" s="29"/>
      <c r="DUG97" s="29"/>
      <c r="DUH97" s="29"/>
      <c r="DUI97" s="29"/>
      <c r="DUJ97" s="29"/>
      <c r="DUK97" s="29"/>
      <c r="DUL97" s="29"/>
      <c r="DUM97" s="29"/>
      <c r="DUN97" s="29"/>
      <c r="DUO97" s="29"/>
      <c r="DUP97" s="29"/>
      <c r="DUQ97" s="29"/>
      <c r="DUR97" s="29"/>
      <c r="DUS97" s="29"/>
      <c r="DUT97" s="29"/>
      <c r="DUU97" s="29"/>
      <c r="DUV97" s="29"/>
      <c r="DUW97" s="29"/>
      <c r="DUX97" s="29"/>
      <c r="DUY97" s="29"/>
      <c r="DUZ97" s="29"/>
      <c r="DVA97" s="29"/>
      <c r="DVB97" s="29"/>
      <c r="DVC97" s="29"/>
      <c r="DVD97" s="29"/>
      <c r="DVE97" s="29"/>
      <c r="DVF97" s="29"/>
      <c r="DVG97" s="29"/>
      <c r="DVH97" s="29"/>
      <c r="DVI97" s="29"/>
      <c r="DVJ97" s="29"/>
      <c r="DVK97" s="29"/>
      <c r="DVL97" s="29"/>
      <c r="DVM97" s="29"/>
      <c r="DVN97" s="29"/>
      <c r="DVO97" s="29"/>
      <c r="DVP97" s="29"/>
      <c r="DVQ97" s="29"/>
      <c r="DVR97" s="29"/>
      <c r="DVS97" s="29"/>
      <c r="DVT97" s="29"/>
      <c r="DVU97" s="29"/>
      <c r="DVV97" s="29"/>
      <c r="DVW97" s="29"/>
      <c r="DVX97" s="29"/>
      <c r="DVY97" s="29"/>
      <c r="DVZ97" s="29"/>
      <c r="DWA97" s="29"/>
      <c r="DWB97" s="29"/>
      <c r="DWC97" s="29"/>
      <c r="DWD97" s="29"/>
      <c r="DWE97" s="29"/>
      <c r="DWF97" s="29"/>
      <c r="DWG97" s="29"/>
      <c r="DWH97" s="29"/>
      <c r="DWI97" s="29"/>
      <c r="DWJ97" s="29"/>
      <c r="DWK97" s="29"/>
      <c r="DWL97" s="29"/>
      <c r="DWM97" s="29"/>
      <c r="DWN97" s="29"/>
      <c r="DWO97" s="29"/>
      <c r="DWP97" s="29"/>
      <c r="DWQ97" s="29"/>
      <c r="DWR97" s="29"/>
      <c r="DWS97" s="29"/>
      <c r="DWT97" s="29"/>
      <c r="DWU97" s="29"/>
      <c r="DWV97" s="29"/>
      <c r="DWW97" s="29"/>
      <c r="DWX97" s="29"/>
      <c r="DWY97" s="29"/>
      <c r="DWZ97" s="29"/>
      <c r="DXA97" s="29"/>
      <c r="DXB97" s="29"/>
      <c r="DXC97" s="29"/>
      <c r="DXD97" s="29"/>
      <c r="DXE97" s="29"/>
      <c r="DXF97" s="29"/>
      <c r="DXG97" s="29"/>
      <c r="DXH97" s="29"/>
      <c r="DXI97" s="29"/>
      <c r="DXJ97" s="29"/>
      <c r="DXK97" s="29"/>
      <c r="DXL97" s="29"/>
      <c r="DXM97" s="29"/>
      <c r="DXN97" s="29"/>
      <c r="DXO97" s="29"/>
      <c r="DXP97" s="29"/>
      <c r="DXQ97" s="29"/>
      <c r="DXR97" s="29"/>
      <c r="DXS97" s="29"/>
      <c r="DXT97" s="29"/>
      <c r="DXU97" s="29"/>
      <c r="DXV97" s="29"/>
      <c r="DXW97" s="29"/>
      <c r="DXX97" s="29"/>
      <c r="DXY97" s="29"/>
      <c r="DXZ97" s="29"/>
      <c r="DYA97" s="29"/>
      <c r="DYB97" s="29"/>
      <c r="DYC97" s="29"/>
      <c r="DYD97" s="29"/>
      <c r="DYE97" s="29"/>
      <c r="DYF97" s="29"/>
      <c r="DYG97" s="29"/>
      <c r="DYH97" s="29"/>
      <c r="DYI97" s="29"/>
      <c r="DYJ97" s="29"/>
      <c r="DYK97" s="29"/>
      <c r="DYL97" s="29"/>
      <c r="DYM97" s="29"/>
      <c r="DYN97" s="29"/>
      <c r="DYO97" s="29"/>
      <c r="DYP97" s="29"/>
      <c r="DYQ97" s="29"/>
      <c r="DYR97" s="29"/>
      <c r="DYS97" s="29"/>
      <c r="DYT97" s="29"/>
      <c r="DYU97" s="29"/>
      <c r="DYV97" s="29"/>
      <c r="DYW97" s="29"/>
      <c r="DYX97" s="29"/>
      <c r="DYY97" s="29"/>
      <c r="DYZ97" s="29"/>
      <c r="DZA97" s="29"/>
      <c r="DZB97" s="29"/>
      <c r="DZC97" s="29"/>
      <c r="DZD97" s="29"/>
      <c r="DZE97" s="29"/>
      <c r="DZF97" s="29"/>
      <c r="DZG97" s="29"/>
      <c r="DZH97" s="29"/>
      <c r="DZI97" s="29"/>
      <c r="DZJ97" s="29"/>
      <c r="DZK97" s="29"/>
      <c r="DZL97" s="29"/>
      <c r="DZM97" s="29"/>
      <c r="DZN97" s="29"/>
      <c r="DZO97" s="29"/>
      <c r="DZP97" s="29"/>
      <c r="DZQ97" s="29"/>
      <c r="DZR97" s="29"/>
      <c r="DZS97" s="29"/>
      <c r="DZT97" s="29"/>
      <c r="DZU97" s="29"/>
      <c r="DZV97" s="29"/>
      <c r="DZW97" s="29"/>
      <c r="DZX97" s="29"/>
      <c r="DZY97" s="29"/>
      <c r="DZZ97" s="29"/>
      <c r="EAA97" s="29"/>
      <c r="EAB97" s="29"/>
      <c r="EAC97" s="29"/>
      <c r="EAD97" s="29"/>
      <c r="EAE97" s="29"/>
      <c r="EAF97" s="29"/>
      <c r="EAG97" s="29"/>
      <c r="EAH97" s="29"/>
      <c r="EAI97" s="29"/>
      <c r="EAJ97" s="29"/>
      <c r="EAK97" s="29"/>
      <c r="EAL97" s="29"/>
      <c r="EAM97" s="29"/>
      <c r="EAN97" s="29"/>
      <c r="EAO97" s="29"/>
      <c r="EAP97" s="29"/>
      <c r="EAQ97" s="29"/>
      <c r="EAR97" s="29"/>
      <c r="EAS97" s="29"/>
      <c r="EAT97" s="29"/>
      <c r="EAU97" s="29"/>
      <c r="EAV97" s="29"/>
      <c r="EAW97" s="29"/>
      <c r="EAX97" s="29"/>
      <c r="EAY97" s="29"/>
      <c r="EAZ97" s="29"/>
      <c r="EBA97" s="29"/>
      <c r="EBB97" s="29"/>
      <c r="EBC97" s="29"/>
      <c r="EBD97" s="29"/>
      <c r="EBE97" s="29"/>
      <c r="EBF97" s="29"/>
      <c r="EBG97" s="29"/>
      <c r="EBH97" s="29"/>
      <c r="EBI97" s="29"/>
      <c r="EBJ97" s="29"/>
      <c r="EBK97" s="29"/>
      <c r="EBL97" s="29"/>
      <c r="EBM97" s="29"/>
      <c r="EBN97" s="29"/>
      <c r="EBO97" s="29"/>
      <c r="EBP97" s="29"/>
      <c r="EBQ97" s="29"/>
      <c r="EBR97" s="29"/>
      <c r="EBS97" s="29"/>
      <c r="EBT97" s="29"/>
      <c r="EBU97" s="29"/>
      <c r="EBV97" s="29"/>
      <c r="EBW97" s="29"/>
      <c r="EBX97" s="29"/>
      <c r="EBY97" s="29"/>
      <c r="EBZ97" s="29"/>
      <c r="ECA97" s="29"/>
      <c r="ECB97" s="29"/>
      <c r="ECC97" s="29"/>
      <c r="ECD97" s="29"/>
      <c r="ECE97" s="29"/>
      <c r="ECF97" s="29"/>
      <c r="ECG97" s="29"/>
      <c r="ECH97" s="29"/>
      <c r="ECI97" s="29"/>
      <c r="ECJ97" s="29"/>
      <c r="ECK97" s="29"/>
      <c r="ECL97" s="29"/>
      <c r="ECM97" s="29"/>
      <c r="ECN97" s="29"/>
      <c r="ECO97" s="29"/>
      <c r="ECP97" s="29"/>
      <c r="ECQ97" s="29"/>
      <c r="ECR97" s="29"/>
      <c r="ECS97" s="29"/>
      <c r="ECT97" s="29"/>
      <c r="ECU97" s="29"/>
      <c r="ECV97" s="29"/>
      <c r="ECW97" s="29"/>
      <c r="ECX97" s="29"/>
      <c r="ECY97" s="29"/>
      <c r="ECZ97" s="29"/>
      <c r="EDA97" s="29"/>
      <c r="EDB97" s="29"/>
      <c r="EDC97" s="29"/>
      <c r="EDD97" s="29"/>
      <c r="EDE97" s="29"/>
      <c r="EDF97" s="29"/>
      <c r="EDG97" s="29"/>
      <c r="EDH97" s="29"/>
      <c r="EDI97" s="29"/>
      <c r="EDJ97" s="29"/>
      <c r="EDK97" s="29"/>
      <c r="EDL97" s="29"/>
      <c r="EDM97" s="29"/>
      <c r="EDN97" s="29"/>
      <c r="EDO97" s="29"/>
      <c r="EDP97" s="29"/>
      <c r="EDQ97" s="29"/>
      <c r="EDR97" s="29"/>
      <c r="EDS97" s="29"/>
      <c r="EDT97" s="29"/>
      <c r="EDU97" s="29"/>
      <c r="EDV97" s="29"/>
      <c r="EDW97" s="29"/>
      <c r="EDX97" s="29"/>
      <c r="EDY97" s="29"/>
      <c r="EDZ97" s="29"/>
      <c r="EEA97" s="29"/>
      <c r="EEB97" s="29"/>
      <c r="EEC97" s="29"/>
      <c r="EED97" s="29"/>
      <c r="EEE97" s="29"/>
      <c r="EEF97" s="29"/>
      <c r="EEG97" s="29"/>
      <c r="EEH97" s="29"/>
      <c r="EEI97" s="29"/>
      <c r="EEJ97" s="29"/>
      <c r="EEK97" s="29"/>
      <c r="EEL97" s="29"/>
      <c r="EEM97" s="29"/>
      <c r="EEN97" s="29"/>
      <c r="EEO97" s="29"/>
      <c r="EEP97" s="29"/>
      <c r="EEQ97" s="29"/>
      <c r="EER97" s="29"/>
      <c r="EES97" s="29"/>
      <c r="EET97" s="29"/>
      <c r="EEU97" s="29"/>
      <c r="EEV97" s="29"/>
      <c r="EEW97" s="29"/>
      <c r="EEX97" s="29"/>
      <c r="EEY97" s="29"/>
      <c r="EEZ97" s="29"/>
      <c r="EFA97" s="29"/>
      <c r="EFB97" s="29"/>
      <c r="EFC97" s="29"/>
      <c r="EFD97" s="29"/>
      <c r="EFE97" s="29"/>
      <c r="EFF97" s="29"/>
      <c r="EFG97" s="29"/>
      <c r="EFH97" s="29"/>
      <c r="EFI97" s="29"/>
      <c r="EFJ97" s="29"/>
      <c r="EFK97" s="29"/>
      <c r="EFL97" s="29"/>
      <c r="EFM97" s="29"/>
      <c r="EFN97" s="29"/>
      <c r="EFO97" s="29"/>
      <c r="EFP97" s="29"/>
      <c r="EFQ97" s="29"/>
      <c r="EFR97" s="29"/>
      <c r="EFS97" s="29"/>
      <c r="EFT97" s="29"/>
      <c r="EFU97" s="29"/>
      <c r="EFV97" s="29"/>
      <c r="EFW97" s="29"/>
      <c r="EFX97" s="29"/>
      <c r="EFY97" s="29"/>
      <c r="EFZ97" s="29"/>
      <c r="EGA97" s="29"/>
      <c r="EGB97" s="29"/>
      <c r="EGC97" s="29"/>
      <c r="EGD97" s="29"/>
      <c r="EGE97" s="29"/>
      <c r="EGF97" s="29"/>
      <c r="EGG97" s="29"/>
      <c r="EGH97" s="29"/>
      <c r="EGI97" s="29"/>
      <c r="EGJ97" s="29"/>
      <c r="EGK97" s="29"/>
      <c r="EGL97" s="29"/>
      <c r="EGM97" s="29"/>
      <c r="EGN97" s="29"/>
      <c r="EGO97" s="29"/>
      <c r="EGP97" s="29"/>
      <c r="EGQ97" s="29"/>
      <c r="EGR97" s="29"/>
      <c r="EGS97" s="29"/>
      <c r="EGT97" s="29"/>
      <c r="EGU97" s="29"/>
      <c r="EGV97" s="29"/>
      <c r="EGW97" s="29"/>
      <c r="EGX97" s="29"/>
      <c r="EGY97" s="29"/>
      <c r="EGZ97" s="29"/>
      <c r="EHA97" s="29"/>
      <c r="EHB97" s="29"/>
      <c r="EHC97" s="29"/>
      <c r="EHD97" s="29"/>
      <c r="EHE97" s="29"/>
      <c r="EHF97" s="29"/>
      <c r="EHG97" s="29"/>
      <c r="EHH97" s="29"/>
      <c r="EHI97" s="29"/>
      <c r="EHJ97" s="29"/>
      <c r="EHK97" s="29"/>
      <c r="EHL97" s="29"/>
      <c r="EHM97" s="29"/>
      <c r="EHN97" s="29"/>
      <c r="EHO97" s="29"/>
      <c r="EHP97" s="29"/>
      <c r="EHQ97" s="29"/>
      <c r="EHR97" s="29"/>
      <c r="EHS97" s="29"/>
      <c r="EHT97" s="29"/>
      <c r="EHU97" s="29"/>
      <c r="EHV97" s="29"/>
      <c r="EHW97" s="29"/>
      <c r="EHX97" s="29"/>
      <c r="EHY97" s="29"/>
      <c r="EHZ97" s="29"/>
      <c r="EIA97" s="29"/>
      <c r="EIB97" s="29"/>
      <c r="EIC97" s="29"/>
      <c r="EID97" s="29"/>
      <c r="EIE97" s="29"/>
      <c r="EIF97" s="29"/>
      <c r="EIG97" s="29"/>
      <c r="EIH97" s="29"/>
      <c r="EII97" s="29"/>
      <c r="EIJ97" s="29"/>
      <c r="EIK97" s="29"/>
      <c r="EIL97" s="29"/>
      <c r="EIM97" s="29"/>
      <c r="EIN97" s="29"/>
      <c r="EIO97" s="29"/>
      <c r="EIP97" s="29"/>
      <c r="EIQ97" s="29"/>
      <c r="EIR97" s="29"/>
      <c r="EIS97" s="29"/>
      <c r="EIT97" s="29"/>
      <c r="EIU97" s="29"/>
      <c r="EIV97" s="29"/>
      <c r="EIW97" s="29"/>
      <c r="EIX97" s="29"/>
      <c r="EIY97" s="29"/>
      <c r="EIZ97" s="29"/>
      <c r="EJA97" s="29"/>
      <c r="EJB97" s="29"/>
      <c r="EJC97" s="29"/>
      <c r="EJD97" s="29"/>
      <c r="EJE97" s="29"/>
      <c r="EJF97" s="29"/>
      <c r="EJG97" s="29"/>
      <c r="EJH97" s="29"/>
      <c r="EJI97" s="29"/>
      <c r="EJJ97" s="29"/>
      <c r="EJK97" s="29"/>
      <c r="EJL97" s="29"/>
      <c r="EJM97" s="29"/>
      <c r="EJN97" s="29"/>
      <c r="EJO97" s="29"/>
      <c r="EJP97" s="29"/>
      <c r="EJQ97" s="29"/>
      <c r="EJR97" s="29"/>
      <c r="EJS97" s="29"/>
      <c r="EJT97" s="29"/>
      <c r="EJU97" s="29"/>
      <c r="EJV97" s="29"/>
      <c r="EJW97" s="29"/>
      <c r="EJX97" s="29"/>
      <c r="EJY97" s="29"/>
      <c r="EJZ97" s="29"/>
      <c r="EKA97" s="29"/>
      <c r="EKB97" s="29"/>
      <c r="EKC97" s="29"/>
      <c r="EKD97" s="29"/>
      <c r="EKE97" s="29"/>
      <c r="EKF97" s="29"/>
      <c r="EKG97" s="29"/>
      <c r="EKH97" s="29"/>
      <c r="EKI97" s="29"/>
      <c r="EKJ97" s="29"/>
      <c r="EKK97" s="29"/>
      <c r="EKL97" s="29"/>
      <c r="EKM97" s="29"/>
      <c r="EKN97" s="29"/>
      <c r="EKO97" s="29"/>
      <c r="EKP97" s="29"/>
      <c r="EKQ97" s="29"/>
      <c r="EKR97" s="29"/>
      <c r="EKS97" s="29"/>
      <c r="EKT97" s="29"/>
      <c r="EKU97" s="29"/>
      <c r="EKV97" s="29"/>
      <c r="EKW97" s="29"/>
      <c r="EKX97" s="29"/>
      <c r="EKY97" s="29"/>
      <c r="EKZ97" s="29"/>
      <c r="ELA97" s="29"/>
      <c r="ELB97" s="29"/>
      <c r="ELC97" s="29"/>
      <c r="ELD97" s="29"/>
      <c r="ELE97" s="29"/>
      <c r="ELF97" s="29"/>
      <c r="ELG97" s="29"/>
      <c r="ELH97" s="29"/>
      <c r="ELI97" s="29"/>
      <c r="ELJ97" s="29"/>
      <c r="ELK97" s="29"/>
      <c r="ELL97" s="29"/>
      <c r="ELM97" s="29"/>
      <c r="ELN97" s="29"/>
      <c r="ELO97" s="29"/>
      <c r="ELP97" s="29"/>
      <c r="ELQ97" s="29"/>
      <c r="ELR97" s="29"/>
      <c r="ELS97" s="29"/>
      <c r="ELT97" s="29"/>
      <c r="ELU97" s="29"/>
      <c r="ELV97" s="29"/>
      <c r="ELW97" s="29"/>
      <c r="ELX97" s="29"/>
      <c r="ELY97" s="29"/>
      <c r="ELZ97" s="29"/>
      <c r="EMA97" s="29"/>
      <c r="EMB97" s="29"/>
      <c r="EMC97" s="29"/>
      <c r="EMD97" s="29"/>
      <c r="EME97" s="29"/>
      <c r="EMF97" s="29"/>
      <c r="EMG97" s="29"/>
      <c r="EMH97" s="29"/>
      <c r="EMI97" s="29"/>
      <c r="EMJ97" s="29"/>
      <c r="EMK97" s="29"/>
      <c r="EML97" s="29"/>
      <c r="EMM97" s="29"/>
      <c r="EMN97" s="29"/>
      <c r="EMO97" s="29"/>
      <c r="EMP97" s="29"/>
      <c r="EMQ97" s="29"/>
      <c r="EMR97" s="29"/>
      <c r="EMS97" s="29"/>
      <c r="EMT97" s="29"/>
      <c r="EMU97" s="29"/>
      <c r="EMV97" s="29"/>
      <c r="EMW97" s="29"/>
      <c r="EMX97" s="29"/>
      <c r="EMY97" s="29"/>
      <c r="EMZ97" s="29"/>
      <c r="ENA97" s="29"/>
      <c r="ENB97" s="29"/>
      <c r="ENC97" s="29"/>
      <c r="END97" s="29"/>
      <c r="ENE97" s="29"/>
      <c r="ENF97" s="29"/>
      <c r="ENG97" s="29"/>
      <c r="ENH97" s="29"/>
      <c r="ENI97" s="29"/>
      <c r="ENJ97" s="29"/>
      <c r="ENK97" s="29"/>
      <c r="ENL97" s="29"/>
      <c r="ENM97" s="29"/>
      <c r="ENN97" s="29"/>
      <c r="ENO97" s="29"/>
      <c r="ENP97" s="29"/>
      <c r="ENQ97" s="29"/>
      <c r="ENR97" s="29"/>
      <c r="ENS97" s="29"/>
      <c r="ENT97" s="29"/>
      <c r="ENU97" s="29"/>
      <c r="ENV97" s="29"/>
      <c r="ENW97" s="29"/>
      <c r="ENX97" s="29"/>
      <c r="ENY97" s="29"/>
      <c r="ENZ97" s="29"/>
      <c r="EOA97" s="29"/>
      <c r="EOB97" s="29"/>
      <c r="EOC97" s="29"/>
      <c r="EOD97" s="29"/>
      <c r="EOE97" s="29"/>
      <c r="EOF97" s="29"/>
      <c r="EOG97" s="29"/>
      <c r="EOH97" s="29"/>
      <c r="EOI97" s="29"/>
      <c r="EOJ97" s="29"/>
      <c r="EOK97" s="29"/>
      <c r="EOL97" s="29"/>
      <c r="EOM97" s="29"/>
      <c r="EON97" s="29"/>
      <c r="EOO97" s="29"/>
      <c r="EOP97" s="29"/>
      <c r="EOQ97" s="29"/>
      <c r="EOR97" s="29"/>
      <c r="EOS97" s="29"/>
      <c r="EOT97" s="29"/>
      <c r="EOU97" s="29"/>
      <c r="EOV97" s="29"/>
      <c r="EOW97" s="29"/>
      <c r="EOX97" s="29"/>
      <c r="EOY97" s="29"/>
      <c r="EOZ97" s="29"/>
      <c r="EPA97" s="29"/>
      <c r="EPB97" s="29"/>
      <c r="EPC97" s="29"/>
      <c r="EPD97" s="29"/>
      <c r="EPE97" s="29"/>
      <c r="EPF97" s="29"/>
      <c r="EPG97" s="29"/>
      <c r="EPH97" s="29"/>
      <c r="EPI97" s="29"/>
      <c r="EPJ97" s="29"/>
      <c r="EPK97" s="29"/>
      <c r="EPL97" s="29"/>
      <c r="EPM97" s="29"/>
      <c r="EPN97" s="29"/>
      <c r="EPO97" s="29"/>
      <c r="EPP97" s="29"/>
      <c r="EPQ97" s="29"/>
      <c r="EPR97" s="29"/>
      <c r="EPS97" s="29"/>
      <c r="EPT97" s="29"/>
      <c r="EPU97" s="29"/>
      <c r="EPV97" s="29"/>
      <c r="EPW97" s="29"/>
      <c r="EPX97" s="29"/>
      <c r="EPY97" s="29"/>
      <c r="EPZ97" s="29"/>
      <c r="EQA97" s="29"/>
      <c r="EQB97" s="29"/>
      <c r="EQC97" s="29"/>
      <c r="EQD97" s="29"/>
      <c r="EQE97" s="29"/>
      <c r="EQF97" s="29"/>
      <c r="EQG97" s="29"/>
      <c r="EQH97" s="29"/>
      <c r="EQI97" s="29"/>
      <c r="EQJ97" s="29"/>
      <c r="EQK97" s="29"/>
      <c r="EQL97" s="29"/>
      <c r="EQM97" s="29"/>
      <c r="EQN97" s="29"/>
      <c r="EQO97" s="29"/>
      <c r="EQP97" s="29"/>
      <c r="EQQ97" s="29"/>
      <c r="EQR97" s="29"/>
      <c r="EQS97" s="29"/>
      <c r="EQT97" s="29"/>
      <c r="EQU97" s="29"/>
      <c r="EQV97" s="29"/>
      <c r="EQW97" s="29"/>
      <c r="EQX97" s="29"/>
      <c r="EQY97" s="29"/>
      <c r="EQZ97" s="29"/>
      <c r="ERA97" s="29"/>
      <c r="ERB97" s="29"/>
      <c r="ERC97" s="29"/>
      <c r="ERD97" s="29"/>
      <c r="ERE97" s="29"/>
      <c r="ERF97" s="29"/>
      <c r="ERG97" s="29"/>
      <c r="ERH97" s="29"/>
      <c r="ERI97" s="29"/>
      <c r="ERJ97" s="29"/>
      <c r="ERK97" s="29"/>
      <c r="ERL97" s="29"/>
      <c r="ERM97" s="29"/>
      <c r="ERN97" s="29"/>
      <c r="ERO97" s="29"/>
      <c r="ERP97" s="29"/>
      <c r="ERQ97" s="29"/>
      <c r="ERR97" s="29"/>
      <c r="ERS97" s="29"/>
      <c r="ERT97" s="29"/>
      <c r="ERU97" s="29"/>
      <c r="ERV97" s="29"/>
      <c r="ERW97" s="29"/>
      <c r="ERX97" s="29"/>
      <c r="ERY97" s="29"/>
      <c r="ERZ97" s="29"/>
      <c r="ESA97" s="29"/>
      <c r="ESB97" s="29"/>
      <c r="ESC97" s="29"/>
      <c r="ESD97" s="29"/>
      <c r="ESE97" s="29"/>
      <c r="ESF97" s="29"/>
      <c r="ESG97" s="29"/>
      <c r="ESH97" s="29"/>
      <c r="ESI97" s="29"/>
      <c r="ESJ97" s="29"/>
      <c r="ESK97" s="29"/>
      <c r="ESL97" s="29"/>
      <c r="ESM97" s="29"/>
      <c r="ESN97" s="29"/>
      <c r="ESO97" s="29"/>
      <c r="ESP97" s="29"/>
      <c r="ESQ97" s="29"/>
      <c r="ESR97" s="29"/>
      <c r="ESS97" s="29"/>
      <c r="EST97" s="29"/>
      <c r="ESU97" s="29"/>
      <c r="ESV97" s="29"/>
      <c r="ESW97" s="29"/>
      <c r="ESX97" s="29"/>
      <c r="ESY97" s="29"/>
      <c r="ESZ97" s="29"/>
      <c r="ETA97" s="29"/>
      <c r="ETB97" s="29"/>
      <c r="ETC97" s="29"/>
      <c r="ETD97" s="29"/>
      <c r="ETE97" s="29"/>
      <c r="ETF97" s="29"/>
      <c r="ETG97" s="29"/>
      <c r="ETH97" s="29"/>
      <c r="ETI97" s="29"/>
      <c r="ETJ97" s="29"/>
      <c r="ETK97" s="29"/>
      <c r="ETL97" s="29"/>
      <c r="ETM97" s="29"/>
      <c r="ETN97" s="29"/>
      <c r="ETO97" s="29"/>
      <c r="ETP97" s="29"/>
      <c r="ETQ97" s="29"/>
      <c r="ETR97" s="29"/>
      <c r="ETS97" s="29"/>
      <c r="ETT97" s="29"/>
      <c r="ETU97" s="29"/>
      <c r="ETV97" s="29"/>
      <c r="ETW97" s="29"/>
      <c r="ETX97" s="29"/>
      <c r="ETY97" s="29"/>
      <c r="ETZ97" s="29"/>
      <c r="EUA97" s="29"/>
      <c r="EUB97" s="29"/>
      <c r="EUC97" s="29"/>
      <c r="EUD97" s="29"/>
      <c r="EUE97" s="29"/>
      <c r="EUF97" s="29"/>
      <c r="EUG97" s="29"/>
      <c r="EUH97" s="29"/>
      <c r="EUI97" s="29"/>
      <c r="EUJ97" s="29"/>
      <c r="EUK97" s="29"/>
      <c r="EUL97" s="29"/>
      <c r="EUM97" s="29"/>
      <c r="EUN97" s="29"/>
      <c r="EUO97" s="29"/>
      <c r="EUP97" s="29"/>
      <c r="EUQ97" s="29"/>
      <c r="EUR97" s="29"/>
      <c r="EUS97" s="29"/>
      <c r="EUT97" s="29"/>
      <c r="EUU97" s="29"/>
      <c r="EUV97" s="29"/>
      <c r="EUW97" s="29"/>
      <c r="EUX97" s="29"/>
      <c r="EUY97" s="29"/>
      <c r="EUZ97" s="29"/>
      <c r="EVA97" s="29"/>
      <c r="EVB97" s="29"/>
      <c r="EVC97" s="29"/>
      <c r="EVD97" s="29"/>
      <c r="EVE97" s="29"/>
      <c r="EVF97" s="29"/>
      <c r="EVG97" s="29"/>
      <c r="EVH97" s="29"/>
      <c r="EVI97" s="29"/>
      <c r="EVJ97" s="29"/>
      <c r="EVK97" s="29"/>
      <c r="EVL97" s="29"/>
      <c r="EVM97" s="29"/>
      <c r="EVN97" s="29"/>
      <c r="EVO97" s="29"/>
      <c r="EVP97" s="29"/>
      <c r="EVQ97" s="29"/>
      <c r="EVR97" s="29"/>
      <c r="EVS97" s="29"/>
      <c r="EVT97" s="29"/>
      <c r="EVU97" s="29"/>
      <c r="EVV97" s="29"/>
      <c r="EVW97" s="29"/>
      <c r="EVX97" s="29"/>
      <c r="EVY97" s="29"/>
      <c r="EVZ97" s="29"/>
      <c r="EWA97" s="29"/>
      <c r="EWB97" s="29"/>
      <c r="EWC97" s="29"/>
      <c r="EWD97" s="29"/>
      <c r="EWE97" s="29"/>
      <c r="EWF97" s="29"/>
      <c r="EWG97" s="29"/>
      <c r="EWH97" s="29"/>
      <c r="EWI97" s="29"/>
      <c r="EWJ97" s="29"/>
      <c r="EWK97" s="29"/>
      <c r="EWL97" s="29"/>
      <c r="EWM97" s="29"/>
      <c r="EWN97" s="29"/>
      <c r="EWO97" s="29"/>
      <c r="EWP97" s="29"/>
      <c r="EWQ97" s="29"/>
      <c r="EWR97" s="29"/>
      <c r="EWS97" s="29"/>
      <c r="EWT97" s="29"/>
      <c r="EWU97" s="29"/>
      <c r="EWV97" s="29"/>
      <c r="EWW97" s="29"/>
      <c r="EWX97" s="29"/>
      <c r="EWY97" s="29"/>
      <c r="EWZ97" s="29"/>
      <c r="EXA97" s="29"/>
      <c r="EXB97" s="29"/>
      <c r="EXC97" s="29"/>
      <c r="EXD97" s="29"/>
      <c r="EXE97" s="29"/>
      <c r="EXF97" s="29"/>
      <c r="EXG97" s="29"/>
      <c r="EXH97" s="29"/>
      <c r="EXI97" s="29"/>
      <c r="EXJ97" s="29"/>
      <c r="EXK97" s="29"/>
      <c r="EXL97" s="29"/>
      <c r="EXM97" s="29"/>
      <c r="EXN97" s="29"/>
      <c r="EXO97" s="29"/>
      <c r="EXP97" s="29"/>
      <c r="EXQ97" s="29"/>
      <c r="EXR97" s="29"/>
      <c r="EXS97" s="29"/>
      <c r="EXT97" s="29"/>
      <c r="EXU97" s="29"/>
      <c r="EXV97" s="29"/>
      <c r="EXW97" s="29"/>
      <c r="EXX97" s="29"/>
      <c r="EXY97" s="29"/>
      <c r="EXZ97" s="29"/>
      <c r="EYA97" s="29"/>
      <c r="EYB97" s="29"/>
      <c r="EYC97" s="29"/>
      <c r="EYD97" s="29"/>
      <c r="EYE97" s="29"/>
      <c r="EYF97" s="29"/>
      <c r="EYG97" s="29"/>
      <c r="EYH97" s="29"/>
      <c r="EYI97" s="29"/>
      <c r="EYJ97" s="29"/>
      <c r="EYK97" s="29"/>
      <c r="EYL97" s="29"/>
      <c r="EYM97" s="29"/>
      <c r="EYN97" s="29"/>
      <c r="EYO97" s="29"/>
      <c r="EYP97" s="29"/>
      <c r="EYQ97" s="29"/>
      <c r="EYR97" s="29"/>
      <c r="EYS97" s="29"/>
      <c r="EYT97" s="29"/>
      <c r="EYU97" s="29"/>
      <c r="EYV97" s="29"/>
      <c r="EYW97" s="29"/>
      <c r="EYX97" s="29"/>
      <c r="EYY97" s="29"/>
      <c r="EYZ97" s="29"/>
      <c r="EZA97" s="29"/>
      <c r="EZB97" s="29"/>
      <c r="EZC97" s="29"/>
      <c r="EZD97" s="29"/>
      <c r="EZE97" s="29"/>
      <c r="EZF97" s="29"/>
      <c r="EZG97" s="29"/>
      <c r="EZH97" s="29"/>
      <c r="EZI97" s="29"/>
      <c r="EZJ97" s="29"/>
      <c r="EZK97" s="29"/>
      <c r="EZL97" s="29"/>
      <c r="EZM97" s="29"/>
      <c r="EZN97" s="29"/>
      <c r="EZO97" s="29"/>
      <c r="EZP97" s="29"/>
      <c r="EZQ97" s="29"/>
      <c r="EZR97" s="29"/>
      <c r="EZS97" s="29"/>
      <c r="EZT97" s="29"/>
      <c r="EZU97" s="29"/>
      <c r="EZV97" s="29"/>
      <c r="EZW97" s="29"/>
      <c r="EZX97" s="29"/>
      <c r="EZY97" s="29"/>
      <c r="EZZ97" s="29"/>
      <c r="FAA97" s="29"/>
      <c r="FAB97" s="29"/>
      <c r="FAC97" s="29"/>
      <c r="FAD97" s="29"/>
      <c r="FAE97" s="29"/>
      <c r="FAF97" s="29"/>
      <c r="FAG97" s="29"/>
      <c r="FAH97" s="29"/>
      <c r="FAI97" s="29"/>
      <c r="FAJ97" s="29"/>
      <c r="FAK97" s="29"/>
      <c r="FAL97" s="29"/>
      <c r="FAM97" s="29"/>
      <c r="FAN97" s="29"/>
      <c r="FAO97" s="29"/>
      <c r="FAP97" s="29"/>
      <c r="FAQ97" s="29"/>
      <c r="FAR97" s="29"/>
      <c r="FAS97" s="29"/>
      <c r="FAT97" s="29"/>
      <c r="FAU97" s="29"/>
      <c r="FAV97" s="29"/>
      <c r="FAW97" s="29"/>
      <c r="FAX97" s="29"/>
      <c r="FAY97" s="29"/>
      <c r="FAZ97" s="29"/>
      <c r="FBA97" s="29"/>
      <c r="FBB97" s="29"/>
      <c r="FBC97" s="29"/>
      <c r="FBD97" s="29"/>
      <c r="FBE97" s="29"/>
      <c r="FBF97" s="29"/>
      <c r="FBG97" s="29"/>
      <c r="FBH97" s="29"/>
      <c r="FBI97" s="29"/>
      <c r="FBJ97" s="29"/>
      <c r="FBK97" s="29"/>
      <c r="FBL97" s="29"/>
      <c r="FBM97" s="29"/>
      <c r="FBN97" s="29"/>
      <c r="FBO97" s="29"/>
      <c r="FBP97" s="29"/>
      <c r="FBQ97" s="29"/>
      <c r="FBR97" s="29"/>
      <c r="FBS97" s="29"/>
      <c r="FBT97" s="29"/>
      <c r="FBU97" s="29"/>
      <c r="FBV97" s="29"/>
      <c r="FBW97" s="29"/>
      <c r="FBX97" s="29"/>
      <c r="FBY97" s="29"/>
      <c r="FBZ97" s="29"/>
      <c r="FCA97" s="29"/>
      <c r="FCB97" s="29"/>
      <c r="FCC97" s="29"/>
      <c r="FCD97" s="29"/>
      <c r="FCE97" s="29"/>
      <c r="FCF97" s="29"/>
      <c r="FCG97" s="29"/>
      <c r="FCH97" s="29"/>
      <c r="FCI97" s="29"/>
      <c r="FCJ97" s="29"/>
      <c r="FCK97" s="29"/>
      <c r="FCL97" s="29"/>
      <c r="FCM97" s="29"/>
      <c r="FCN97" s="29"/>
      <c r="FCO97" s="29"/>
      <c r="FCP97" s="29"/>
      <c r="FCQ97" s="29"/>
      <c r="FCR97" s="29"/>
      <c r="FCS97" s="29"/>
      <c r="FCT97" s="29"/>
      <c r="FCU97" s="29"/>
      <c r="FCV97" s="29"/>
      <c r="FCW97" s="29"/>
      <c r="FCX97" s="29"/>
      <c r="FCY97" s="29"/>
      <c r="FCZ97" s="29"/>
      <c r="FDA97" s="29"/>
      <c r="FDB97" s="29"/>
      <c r="FDC97" s="29"/>
      <c r="FDD97" s="29"/>
      <c r="FDE97" s="29"/>
      <c r="FDF97" s="29"/>
      <c r="FDG97" s="29"/>
      <c r="FDH97" s="29"/>
      <c r="FDI97" s="29"/>
      <c r="FDJ97" s="29"/>
      <c r="FDK97" s="29"/>
      <c r="FDL97" s="29"/>
      <c r="FDM97" s="29"/>
      <c r="FDN97" s="29"/>
      <c r="FDO97" s="29"/>
      <c r="FDP97" s="29"/>
      <c r="FDQ97" s="29"/>
      <c r="FDR97" s="29"/>
      <c r="FDS97" s="29"/>
      <c r="FDT97" s="29"/>
      <c r="FDU97" s="29"/>
      <c r="FDV97" s="29"/>
      <c r="FDW97" s="29"/>
      <c r="FDX97" s="29"/>
      <c r="FDY97" s="29"/>
      <c r="FDZ97" s="29"/>
      <c r="FEA97" s="29"/>
      <c r="FEB97" s="29"/>
      <c r="FEC97" s="29"/>
      <c r="FED97" s="29"/>
      <c r="FEE97" s="29"/>
      <c r="FEF97" s="29"/>
      <c r="FEG97" s="29"/>
      <c r="FEH97" s="29"/>
      <c r="FEI97" s="29"/>
      <c r="FEJ97" s="29"/>
      <c r="FEK97" s="29"/>
      <c r="FEL97" s="29"/>
      <c r="FEM97" s="29"/>
      <c r="FEN97" s="29"/>
      <c r="FEO97" s="29"/>
      <c r="FEP97" s="29"/>
      <c r="FEQ97" s="29"/>
      <c r="FER97" s="29"/>
      <c r="FES97" s="29"/>
      <c r="FET97" s="29"/>
      <c r="FEU97" s="29"/>
      <c r="FEV97" s="29"/>
      <c r="FEW97" s="29"/>
      <c r="FEX97" s="29"/>
      <c r="FEY97" s="29"/>
      <c r="FEZ97" s="29"/>
      <c r="FFA97" s="29"/>
      <c r="FFB97" s="29"/>
      <c r="FFC97" s="29"/>
      <c r="FFD97" s="29"/>
      <c r="FFE97" s="29"/>
      <c r="FFF97" s="29"/>
      <c r="FFG97" s="29"/>
      <c r="FFH97" s="29"/>
      <c r="FFI97" s="29"/>
      <c r="FFJ97" s="29"/>
      <c r="FFK97" s="29"/>
      <c r="FFL97" s="29"/>
      <c r="FFM97" s="29"/>
      <c r="FFN97" s="29"/>
      <c r="FFO97" s="29"/>
      <c r="FFP97" s="29"/>
      <c r="FFQ97" s="29"/>
      <c r="FFR97" s="29"/>
      <c r="FFS97" s="29"/>
      <c r="FFT97" s="29"/>
      <c r="FFU97" s="29"/>
      <c r="FFV97" s="29"/>
      <c r="FFW97" s="29"/>
      <c r="FFX97" s="29"/>
      <c r="FFY97" s="29"/>
      <c r="FFZ97" s="29"/>
      <c r="FGA97" s="29"/>
      <c r="FGB97" s="29"/>
      <c r="FGC97" s="29"/>
      <c r="FGD97" s="29"/>
      <c r="FGE97" s="29"/>
      <c r="FGF97" s="29"/>
      <c r="FGG97" s="29"/>
      <c r="FGH97" s="29"/>
      <c r="FGI97" s="29"/>
      <c r="FGJ97" s="29"/>
      <c r="FGK97" s="29"/>
      <c r="FGL97" s="29"/>
      <c r="FGM97" s="29"/>
      <c r="FGN97" s="29"/>
      <c r="FGO97" s="29"/>
      <c r="FGP97" s="29"/>
      <c r="FGQ97" s="29"/>
      <c r="FGR97" s="29"/>
      <c r="FGS97" s="29"/>
      <c r="FGT97" s="29"/>
      <c r="FGU97" s="29"/>
      <c r="FGV97" s="29"/>
      <c r="FGW97" s="29"/>
      <c r="FGX97" s="29"/>
      <c r="FGY97" s="29"/>
      <c r="FGZ97" s="29"/>
      <c r="FHA97" s="29"/>
      <c r="FHB97" s="29"/>
      <c r="FHC97" s="29"/>
      <c r="FHD97" s="29"/>
      <c r="FHE97" s="29"/>
      <c r="FHF97" s="29"/>
      <c r="FHG97" s="29"/>
      <c r="FHH97" s="29"/>
      <c r="FHI97" s="29"/>
      <c r="FHJ97" s="29"/>
      <c r="FHK97" s="29"/>
      <c r="FHL97" s="29"/>
      <c r="FHM97" s="29"/>
      <c r="FHN97" s="29"/>
      <c r="FHO97" s="29"/>
      <c r="FHP97" s="29"/>
      <c r="FHQ97" s="29"/>
      <c r="FHR97" s="29"/>
      <c r="FHS97" s="29"/>
      <c r="FHT97" s="29"/>
      <c r="FHU97" s="29"/>
      <c r="FHV97" s="29"/>
      <c r="FHW97" s="29"/>
      <c r="FHX97" s="29"/>
      <c r="FHY97" s="29"/>
      <c r="FHZ97" s="29"/>
      <c r="FIA97" s="29"/>
      <c r="FIB97" s="29"/>
      <c r="FIC97" s="29"/>
      <c r="FID97" s="29"/>
      <c r="FIE97" s="29"/>
      <c r="FIF97" s="29"/>
      <c r="FIG97" s="29"/>
      <c r="FIH97" s="29"/>
      <c r="FII97" s="29"/>
      <c r="FIJ97" s="29"/>
      <c r="FIK97" s="29"/>
      <c r="FIL97" s="29"/>
      <c r="FIM97" s="29"/>
      <c r="FIN97" s="29"/>
      <c r="FIO97" s="29"/>
      <c r="FIP97" s="29"/>
      <c r="FIQ97" s="29"/>
      <c r="FIR97" s="29"/>
      <c r="FIS97" s="29"/>
      <c r="FIT97" s="29"/>
      <c r="FIU97" s="29"/>
      <c r="FIV97" s="29"/>
      <c r="FIW97" s="29"/>
      <c r="FIX97" s="29"/>
      <c r="FIY97" s="29"/>
      <c r="FIZ97" s="29"/>
      <c r="FJA97" s="29"/>
      <c r="FJB97" s="29"/>
      <c r="FJC97" s="29"/>
      <c r="FJD97" s="29"/>
      <c r="FJE97" s="29"/>
      <c r="FJF97" s="29"/>
      <c r="FJG97" s="29"/>
      <c r="FJH97" s="29"/>
      <c r="FJI97" s="29"/>
      <c r="FJJ97" s="29"/>
      <c r="FJK97" s="29"/>
      <c r="FJL97" s="29"/>
      <c r="FJM97" s="29"/>
      <c r="FJN97" s="29"/>
      <c r="FJO97" s="29"/>
      <c r="FJP97" s="29"/>
      <c r="FJQ97" s="29"/>
      <c r="FJR97" s="29"/>
      <c r="FJS97" s="29"/>
      <c r="FJT97" s="29"/>
      <c r="FJU97" s="29"/>
      <c r="FJV97" s="29"/>
      <c r="FJW97" s="29"/>
      <c r="FJX97" s="29"/>
      <c r="FJY97" s="29"/>
      <c r="FJZ97" s="29"/>
      <c r="FKA97" s="29"/>
      <c r="FKB97" s="29"/>
      <c r="FKC97" s="29"/>
      <c r="FKD97" s="29"/>
      <c r="FKE97" s="29"/>
      <c r="FKF97" s="29"/>
      <c r="FKG97" s="29"/>
      <c r="FKH97" s="29"/>
      <c r="FKI97" s="29"/>
      <c r="FKJ97" s="29"/>
      <c r="FKK97" s="29"/>
      <c r="FKL97" s="29"/>
      <c r="FKM97" s="29"/>
      <c r="FKN97" s="29"/>
      <c r="FKO97" s="29"/>
      <c r="FKP97" s="29"/>
      <c r="FKQ97" s="29"/>
      <c r="FKR97" s="29"/>
      <c r="FKS97" s="29"/>
      <c r="FKT97" s="29"/>
      <c r="FKU97" s="29"/>
      <c r="FKV97" s="29"/>
      <c r="FKW97" s="29"/>
      <c r="FKX97" s="29"/>
      <c r="FKY97" s="29"/>
      <c r="FKZ97" s="29"/>
      <c r="FLA97" s="29"/>
      <c r="FLB97" s="29"/>
      <c r="FLC97" s="29"/>
      <c r="FLD97" s="29"/>
      <c r="FLE97" s="29"/>
      <c r="FLF97" s="29"/>
      <c r="FLG97" s="29"/>
      <c r="FLH97" s="29"/>
      <c r="FLI97" s="29"/>
      <c r="FLJ97" s="29"/>
      <c r="FLK97" s="29"/>
      <c r="FLL97" s="29"/>
      <c r="FLM97" s="29"/>
      <c r="FLN97" s="29"/>
      <c r="FLO97" s="29"/>
      <c r="FLP97" s="29"/>
      <c r="FLQ97" s="29"/>
      <c r="FLR97" s="29"/>
      <c r="FLS97" s="29"/>
      <c r="FLT97" s="29"/>
      <c r="FLU97" s="29"/>
      <c r="FLV97" s="29"/>
      <c r="FLW97" s="29"/>
      <c r="FLX97" s="29"/>
      <c r="FLY97" s="29"/>
      <c r="FLZ97" s="29"/>
      <c r="FMA97" s="29"/>
      <c r="FMB97" s="29"/>
      <c r="FMC97" s="29"/>
      <c r="FMD97" s="29"/>
      <c r="FME97" s="29"/>
      <c r="FMF97" s="29"/>
      <c r="FMG97" s="29"/>
      <c r="FMH97" s="29"/>
      <c r="FMI97" s="29"/>
      <c r="FMJ97" s="29"/>
      <c r="FMK97" s="29"/>
      <c r="FML97" s="29"/>
      <c r="FMM97" s="29"/>
      <c r="FMN97" s="29"/>
      <c r="FMO97" s="29"/>
      <c r="FMP97" s="29"/>
      <c r="FMQ97" s="29"/>
      <c r="FMR97" s="29"/>
      <c r="FMS97" s="29"/>
      <c r="FMT97" s="29"/>
      <c r="FMU97" s="29"/>
      <c r="FMV97" s="29"/>
      <c r="FMW97" s="29"/>
      <c r="FMX97" s="29"/>
      <c r="FMY97" s="29"/>
      <c r="FMZ97" s="29"/>
      <c r="FNA97" s="29"/>
      <c r="FNB97" s="29"/>
      <c r="FNC97" s="29"/>
      <c r="FND97" s="29"/>
      <c r="FNE97" s="29"/>
      <c r="FNF97" s="29"/>
      <c r="FNG97" s="29"/>
      <c r="FNH97" s="29"/>
      <c r="FNI97" s="29"/>
      <c r="FNJ97" s="29"/>
      <c r="FNK97" s="29"/>
      <c r="FNL97" s="29"/>
      <c r="FNM97" s="29"/>
      <c r="FNN97" s="29"/>
      <c r="FNO97" s="29"/>
      <c r="FNP97" s="29"/>
      <c r="FNQ97" s="29"/>
      <c r="FNR97" s="29"/>
      <c r="FNS97" s="29"/>
      <c r="FNT97" s="29"/>
      <c r="FNU97" s="29"/>
      <c r="FNV97" s="29"/>
      <c r="FNW97" s="29"/>
      <c r="FNX97" s="29"/>
      <c r="FNY97" s="29"/>
      <c r="FNZ97" s="29"/>
      <c r="FOA97" s="29"/>
      <c r="FOB97" s="29"/>
      <c r="FOC97" s="29"/>
      <c r="FOD97" s="29"/>
      <c r="FOE97" s="29"/>
      <c r="FOF97" s="29"/>
      <c r="FOG97" s="29"/>
      <c r="FOH97" s="29"/>
      <c r="FOI97" s="29"/>
      <c r="FOJ97" s="29"/>
      <c r="FOK97" s="29"/>
      <c r="FOL97" s="29"/>
      <c r="FOM97" s="29"/>
      <c r="FON97" s="29"/>
      <c r="FOO97" s="29"/>
      <c r="FOP97" s="29"/>
      <c r="FOQ97" s="29"/>
      <c r="FOR97" s="29"/>
      <c r="FOS97" s="29"/>
      <c r="FOT97" s="29"/>
      <c r="FOU97" s="29"/>
      <c r="FOV97" s="29"/>
      <c r="FOW97" s="29"/>
      <c r="FOX97" s="29"/>
      <c r="FOY97" s="29"/>
      <c r="FOZ97" s="29"/>
      <c r="FPA97" s="29"/>
      <c r="FPB97" s="29"/>
      <c r="FPC97" s="29"/>
      <c r="FPD97" s="29"/>
      <c r="FPE97" s="29"/>
      <c r="FPF97" s="29"/>
      <c r="FPG97" s="29"/>
      <c r="FPH97" s="29"/>
      <c r="FPI97" s="29"/>
      <c r="FPJ97" s="29"/>
      <c r="FPK97" s="29"/>
      <c r="FPL97" s="29"/>
      <c r="FPM97" s="29"/>
      <c r="FPN97" s="29"/>
      <c r="FPO97" s="29"/>
      <c r="FPP97" s="29"/>
      <c r="FPQ97" s="29"/>
      <c r="FPR97" s="29"/>
      <c r="FPS97" s="29"/>
      <c r="FPT97" s="29"/>
      <c r="FPU97" s="29"/>
      <c r="FPV97" s="29"/>
      <c r="FPW97" s="29"/>
      <c r="FPX97" s="29"/>
      <c r="FPY97" s="29"/>
      <c r="FPZ97" s="29"/>
      <c r="FQA97" s="29"/>
      <c r="FQB97" s="29"/>
      <c r="FQC97" s="29"/>
      <c r="FQD97" s="29"/>
      <c r="FQE97" s="29"/>
      <c r="FQF97" s="29"/>
      <c r="FQG97" s="29"/>
      <c r="FQH97" s="29"/>
      <c r="FQI97" s="29"/>
      <c r="FQJ97" s="29"/>
      <c r="FQK97" s="29"/>
      <c r="FQL97" s="29"/>
      <c r="FQM97" s="29"/>
      <c r="FQN97" s="29"/>
      <c r="FQO97" s="29"/>
      <c r="FQP97" s="29"/>
      <c r="FQQ97" s="29"/>
      <c r="FQR97" s="29"/>
      <c r="FQS97" s="29"/>
      <c r="FQT97" s="29"/>
      <c r="FQU97" s="29"/>
      <c r="FQV97" s="29"/>
      <c r="FQW97" s="29"/>
      <c r="FQX97" s="29"/>
      <c r="FQY97" s="29"/>
      <c r="FQZ97" s="29"/>
      <c r="FRA97" s="29"/>
      <c r="FRB97" s="29"/>
      <c r="FRC97" s="29"/>
      <c r="FRD97" s="29"/>
      <c r="FRE97" s="29"/>
      <c r="FRF97" s="29"/>
      <c r="FRG97" s="29"/>
      <c r="FRH97" s="29"/>
      <c r="FRI97" s="29"/>
      <c r="FRJ97" s="29"/>
      <c r="FRK97" s="29"/>
      <c r="FRL97" s="29"/>
      <c r="FRM97" s="29"/>
      <c r="FRN97" s="29"/>
      <c r="FRO97" s="29"/>
      <c r="FRP97" s="29"/>
      <c r="FRQ97" s="29"/>
      <c r="FRR97" s="29"/>
      <c r="FRS97" s="29"/>
      <c r="FRT97" s="29"/>
      <c r="FRU97" s="29"/>
      <c r="FRV97" s="29"/>
      <c r="FRW97" s="29"/>
      <c r="FRX97" s="29"/>
      <c r="FRY97" s="29"/>
      <c r="FRZ97" s="29"/>
      <c r="FSA97" s="29"/>
      <c r="FSB97" s="29"/>
      <c r="FSC97" s="29"/>
      <c r="FSD97" s="29"/>
      <c r="FSE97" s="29"/>
      <c r="FSF97" s="29"/>
      <c r="FSG97" s="29"/>
      <c r="FSH97" s="29"/>
      <c r="FSI97" s="29"/>
      <c r="FSJ97" s="29"/>
      <c r="FSK97" s="29"/>
      <c r="FSL97" s="29"/>
      <c r="FSM97" s="29"/>
      <c r="FSN97" s="29"/>
      <c r="FSO97" s="29"/>
      <c r="FSP97" s="29"/>
      <c r="FSQ97" s="29"/>
      <c r="FSR97" s="29"/>
      <c r="FSS97" s="29"/>
      <c r="FST97" s="29"/>
      <c r="FSU97" s="29"/>
      <c r="FSV97" s="29"/>
      <c r="FSW97" s="29"/>
      <c r="FSX97" s="29"/>
      <c r="FSY97" s="29"/>
      <c r="FSZ97" s="29"/>
      <c r="FTA97" s="29"/>
      <c r="FTB97" s="29"/>
      <c r="FTC97" s="29"/>
      <c r="FTD97" s="29"/>
      <c r="FTE97" s="29"/>
      <c r="FTF97" s="29"/>
      <c r="FTG97" s="29"/>
      <c r="FTH97" s="29"/>
      <c r="FTI97" s="29"/>
      <c r="FTJ97" s="29"/>
      <c r="FTK97" s="29"/>
      <c r="FTL97" s="29"/>
      <c r="FTM97" s="29"/>
      <c r="FTN97" s="29"/>
      <c r="FTO97" s="29"/>
      <c r="FTP97" s="29"/>
      <c r="FTQ97" s="29"/>
      <c r="FTR97" s="29"/>
      <c r="FTS97" s="29"/>
      <c r="FTT97" s="29"/>
      <c r="FTU97" s="29"/>
      <c r="FTV97" s="29"/>
      <c r="FTW97" s="29"/>
      <c r="FTX97" s="29"/>
      <c r="FTY97" s="29"/>
      <c r="FTZ97" s="29"/>
      <c r="FUA97" s="29"/>
      <c r="FUB97" s="29"/>
      <c r="FUC97" s="29"/>
      <c r="FUD97" s="29"/>
      <c r="FUE97" s="29"/>
      <c r="FUF97" s="29"/>
      <c r="FUG97" s="29"/>
      <c r="FUH97" s="29"/>
      <c r="FUI97" s="29"/>
      <c r="FUJ97" s="29"/>
      <c r="FUK97" s="29"/>
      <c r="FUL97" s="29"/>
      <c r="FUM97" s="29"/>
      <c r="FUN97" s="29"/>
      <c r="FUO97" s="29"/>
      <c r="FUP97" s="29"/>
      <c r="FUQ97" s="29"/>
      <c r="FUR97" s="29"/>
      <c r="FUS97" s="29"/>
      <c r="FUT97" s="29"/>
      <c r="FUU97" s="29"/>
      <c r="FUV97" s="29"/>
      <c r="FUW97" s="29"/>
      <c r="FUX97" s="29"/>
      <c r="FUY97" s="29"/>
      <c r="FUZ97" s="29"/>
      <c r="FVA97" s="29"/>
      <c r="FVB97" s="29"/>
      <c r="FVC97" s="29"/>
      <c r="FVD97" s="29"/>
      <c r="FVE97" s="29"/>
      <c r="FVF97" s="29"/>
      <c r="FVG97" s="29"/>
      <c r="FVH97" s="29"/>
      <c r="FVI97" s="29"/>
      <c r="FVJ97" s="29"/>
      <c r="FVK97" s="29"/>
      <c r="FVL97" s="29"/>
      <c r="FVM97" s="29"/>
      <c r="FVN97" s="29"/>
      <c r="FVO97" s="29"/>
      <c r="FVP97" s="29"/>
      <c r="FVQ97" s="29"/>
      <c r="FVR97" s="29"/>
      <c r="FVS97" s="29"/>
      <c r="FVT97" s="29"/>
      <c r="FVU97" s="29"/>
      <c r="FVV97" s="29"/>
      <c r="FVW97" s="29"/>
      <c r="FVX97" s="29"/>
      <c r="FVY97" s="29"/>
      <c r="FVZ97" s="29"/>
      <c r="FWA97" s="29"/>
      <c r="FWB97" s="29"/>
      <c r="FWC97" s="29"/>
      <c r="FWD97" s="29"/>
      <c r="FWE97" s="29"/>
      <c r="FWF97" s="29"/>
      <c r="FWG97" s="29"/>
      <c r="FWH97" s="29"/>
      <c r="FWI97" s="29"/>
      <c r="FWJ97" s="29"/>
      <c r="FWK97" s="29"/>
      <c r="FWL97" s="29"/>
      <c r="FWM97" s="29"/>
      <c r="FWN97" s="29"/>
      <c r="FWO97" s="29"/>
      <c r="FWP97" s="29"/>
      <c r="FWQ97" s="29"/>
      <c r="FWR97" s="29"/>
      <c r="FWS97" s="29"/>
      <c r="FWT97" s="29"/>
      <c r="FWU97" s="29"/>
      <c r="FWV97" s="29"/>
      <c r="FWW97" s="29"/>
      <c r="FWX97" s="29"/>
      <c r="FWY97" s="29"/>
      <c r="FWZ97" s="29"/>
      <c r="FXA97" s="29"/>
      <c r="FXB97" s="29"/>
      <c r="FXC97" s="29"/>
      <c r="FXD97" s="29"/>
      <c r="FXE97" s="29"/>
      <c r="FXF97" s="29"/>
      <c r="FXG97" s="29"/>
      <c r="FXH97" s="29"/>
      <c r="FXI97" s="29"/>
      <c r="FXJ97" s="29"/>
      <c r="FXK97" s="29"/>
      <c r="FXL97" s="29"/>
      <c r="FXM97" s="29"/>
      <c r="FXN97" s="29"/>
      <c r="FXO97" s="29"/>
      <c r="FXP97" s="29"/>
      <c r="FXQ97" s="29"/>
      <c r="FXR97" s="29"/>
      <c r="FXS97" s="29"/>
      <c r="FXT97" s="29"/>
      <c r="FXU97" s="29"/>
      <c r="FXV97" s="29"/>
      <c r="FXW97" s="29"/>
      <c r="FXX97" s="29"/>
      <c r="FXY97" s="29"/>
      <c r="FXZ97" s="29"/>
      <c r="FYA97" s="29"/>
      <c r="FYB97" s="29"/>
      <c r="FYC97" s="29"/>
      <c r="FYD97" s="29"/>
      <c r="FYE97" s="29"/>
      <c r="FYF97" s="29"/>
      <c r="FYG97" s="29"/>
      <c r="FYH97" s="29"/>
      <c r="FYI97" s="29"/>
      <c r="FYJ97" s="29"/>
      <c r="FYK97" s="29"/>
      <c r="FYL97" s="29"/>
      <c r="FYM97" s="29"/>
      <c r="FYN97" s="29"/>
      <c r="FYO97" s="29"/>
      <c r="FYP97" s="29"/>
      <c r="FYQ97" s="29"/>
      <c r="FYR97" s="29"/>
      <c r="FYS97" s="29"/>
      <c r="FYT97" s="29"/>
      <c r="FYU97" s="29"/>
      <c r="FYV97" s="29"/>
      <c r="FYW97" s="29"/>
      <c r="FYX97" s="29"/>
      <c r="FYY97" s="29"/>
      <c r="FYZ97" s="29"/>
      <c r="FZA97" s="29"/>
      <c r="FZB97" s="29"/>
      <c r="FZC97" s="29"/>
      <c r="FZD97" s="29"/>
      <c r="FZE97" s="29"/>
      <c r="FZF97" s="29"/>
      <c r="FZG97" s="29"/>
      <c r="FZH97" s="29"/>
      <c r="FZI97" s="29"/>
      <c r="FZJ97" s="29"/>
      <c r="FZK97" s="29"/>
      <c r="FZL97" s="29"/>
      <c r="FZM97" s="29"/>
      <c r="FZN97" s="29"/>
      <c r="FZO97" s="29"/>
      <c r="FZP97" s="29"/>
      <c r="FZQ97" s="29"/>
      <c r="FZR97" s="29"/>
      <c r="FZS97" s="29"/>
      <c r="FZT97" s="29"/>
      <c r="FZU97" s="29"/>
      <c r="FZV97" s="29"/>
      <c r="FZW97" s="29"/>
      <c r="FZX97" s="29"/>
      <c r="FZY97" s="29"/>
      <c r="FZZ97" s="29"/>
      <c r="GAA97" s="29"/>
      <c r="GAB97" s="29"/>
      <c r="GAC97" s="29"/>
      <c r="GAD97" s="29"/>
      <c r="GAE97" s="29"/>
      <c r="GAF97" s="29"/>
      <c r="GAG97" s="29"/>
      <c r="GAH97" s="29"/>
      <c r="GAI97" s="29"/>
      <c r="GAJ97" s="29"/>
      <c r="GAK97" s="29"/>
      <c r="GAL97" s="29"/>
      <c r="GAM97" s="29"/>
      <c r="GAN97" s="29"/>
      <c r="GAO97" s="29"/>
      <c r="GAP97" s="29"/>
      <c r="GAQ97" s="29"/>
      <c r="GAR97" s="29"/>
      <c r="GAS97" s="29"/>
      <c r="GAT97" s="29"/>
      <c r="GAU97" s="29"/>
      <c r="GAV97" s="29"/>
      <c r="GAW97" s="29"/>
      <c r="GAX97" s="29"/>
      <c r="GAY97" s="29"/>
      <c r="GAZ97" s="29"/>
      <c r="GBA97" s="29"/>
      <c r="GBB97" s="29"/>
      <c r="GBC97" s="29"/>
      <c r="GBD97" s="29"/>
      <c r="GBE97" s="29"/>
      <c r="GBF97" s="29"/>
      <c r="GBG97" s="29"/>
      <c r="GBH97" s="29"/>
      <c r="GBI97" s="29"/>
      <c r="GBJ97" s="29"/>
      <c r="GBK97" s="29"/>
      <c r="GBL97" s="29"/>
      <c r="GBM97" s="29"/>
      <c r="GBN97" s="29"/>
      <c r="GBO97" s="29"/>
      <c r="GBP97" s="29"/>
      <c r="GBQ97" s="29"/>
      <c r="GBR97" s="29"/>
      <c r="GBS97" s="29"/>
      <c r="GBT97" s="29"/>
      <c r="GBU97" s="29"/>
      <c r="GBV97" s="29"/>
      <c r="GBW97" s="29"/>
      <c r="GBX97" s="29"/>
      <c r="GBY97" s="29"/>
      <c r="GBZ97" s="29"/>
      <c r="GCA97" s="29"/>
      <c r="GCB97" s="29"/>
      <c r="GCC97" s="29"/>
      <c r="GCD97" s="29"/>
      <c r="GCE97" s="29"/>
      <c r="GCF97" s="29"/>
      <c r="GCG97" s="29"/>
      <c r="GCH97" s="29"/>
      <c r="GCI97" s="29"/>
      <c r="GCJ97" s="29"/>
      <c r="GCK97" s="29"/>
      <c r="GCL97" s="29"/>
      <c r="GCM97" s="29"/>
      <c r="GCN97" s="29"/>
      <c r="GCO97" s="29"/>
      <c r="GCP97" s="29"/>
      <c r="GCQ97" s="29"/>
      <c r="GCR97" s="29"/>
      <c r="GCS97" s="29"/>
      <c r="GCT97" s="29"/>
      <c r="GCU97" s="29"/>
      <c r="GCV97" s="29"/>
      <c r="GCW97" s="29"/>
      <c r="GCX97" s="29"/>
      <c r="GCY97" s="29"/>
      <c r="GCZ97" s="29"/>
      <c r="GDA97" s="29"/>
      <c r="GDB97" s="29"/>
      <c r="GDC97" s="29"/>
      <c r="GDD97" s="29"/>
      <c r="GDE97" s="29"/>
      <c r="GDF97" s="29"/>
      <c r="GDG97" s="29"/>
      <c r="GDH97" s="29"/>
      <c r="GDI97" s="29"/>
      <c r="GDJ97" s="29"/>
      <c r="GDK97" s="29"/>
      <c r="GDL97" s="29"/>
      <c r="GDM97" s="29"/>
      <c r="GDN97" s="29"/>
      <c r="GDO97" s="29"/>
      <c r="GDP97" s="29"/>
      <c r="GDQ97" s="29"/>
      <c r="GDR97" s="29"/>
      <c r="GDS97" s="29"/>
      <c r="GDT97" s="29"/>
      <c r="GDU97" s="29"/>
      <c r="GDV97" s="29"/>
      <c r="GDW97" s="29"/>
      <c r="GDX97" s="29"/>
      <c r="GDY97" s="29"/>
      <c r="GDZ97" s="29"/>
      <c r="GEA97" s="29"/>
      <c r="GEB97" s="29"/>
      <c r="GEC97" s="29"/>
      <c r="GED97" s="29"/>
      <c r="GEE97" s="29"/>
      <c r="GEF97" s="29"/>
      <c r="GEG97" s="29"/>
      <c r="GEH97" s="29"/>
      <c r="GEI97" s="29"/>
      <c r="GEJ97" s="29"/>
      <c r="GEK97" s="29"/>
      <c r="GEL97" s="29"/>
      <c r="GEM97" s="29"/>
      <c r="GEN97" s="29"/>
      <c r="GEO97" s="29"/>
      <c r="GEP97" s="29"/>
      <c r="GEQ97" s="29"/>
      <c r="GER97" s="29"/>
      <c r="GES97" s="29"/>
      <c r="GET97" s="29"/>
      <c r="GEU97" s="29"/>
      <c r="GEV97" s="29"/>
      <c r="GEW97" s="29"/>
      <c r="GEX97" s="29"/>
      <c r="GEY97" s="29"/>
      <c r="GEZ97" s="29"/>
      <c r="GFA97" s="29"/>
      <c r="GFB97" s="29"/>
      <c r="GFC97" s="29"/>
      <c r="GFD97" s="29"/>
      <c r="GFE97" s="29"/>
      <c r="GFF97" s="29"/>
      <c r="GFG97" s="29"/>
      <c r="GFH97" s="29"/>
      <c r="GFI97" s="29"/>
      <c r="GFJ97" s="29"/>
      <c r="GFK97" s="29"/>
      <c r="GFL97" s="29"/>
      <c r="GFM97" s="29"/>
      <c r="GFN97" s="29"/>
      <c r="GFO97" s="29"/>
      <c r="GFP97" s="29"/>
      <c r="GFQ97" s="29"/>
      <c r="GFR97" s="29"/>
      <c r="GFS97" s="29"/>
      <c r="GFT97" s="29"/>
      <c r="GFU97" s="29"/>
      <c r="GFV97" s="29"/>
      <c r="GFW97" s="29"/>
      <c r="GFX97" s="29"/>
      <c r="GFY97" s="29"/>
      <c r="GFZ97" s="29"/>
      <c r="GGA97" s="29"/>
      <c r="GGB97" s="29"/>
      <c r="GGC97" s="29"/>
      <c r="GGD97" s="29"/>
      <c r="GGE97" s="29"/>
      <c r="GGF97" s="29"/>
      <c r="GGG97" s="29"/>
      <c r="GGH97" s="29"/>
      <c r="GGI97" s="29"/>
      <c r="GGJ97" s="29"/>
      <c r="GGK97" s="29"/>
      <c r="GGL97" s="29"/>
      <c r="GGM97" s="29"/>
      <c r="GGN97" s="29"/>
      <c r="GGO97" s="29"/>
      <c r="GGP97" s="29"/>
      <c r="GGQ97" s="29"/>
      <c r="GGR97" s="29"/>
      <c r="GGS97" s="29"/>
      <c r="GGT97" s="29"/>
      <c r="GGU97" s="29"/>
      <c r="GGV97" s="29"/>
      <c r="GGW97" s="29"/>
      <c r="GGX97" s="29"/>
      <c r="GGY97" s="29"/>
      <c r="GGZ97" s="29"/>
      <c r="GHA97" s="29"/>
      <c r="GHB97" s="29"/>
      <c r="GHC97" s="29"/>
      <c r="GHD97" s="29"/>
      <c r="GHE97" s="29"/>
      <c r="GHF97" s="29"/>
      <c r="GHG97" s="29"/>
      <c r="GHH97" s="29"/>
      <c r="GHI97" s="29"/>
      <c r="GHJ97" s="29"/>
      <c r="GHK97" s="29"/>
      <c r="GHL97" s="29"/>
      <c r="GHM97" s="29"/>
      <c r="GHN97" s="29"/>
      <c r="GHO97" s="29"/>
      <c r="GHP97" s="29"/>
      <c r="GHQ97" s="29"/>
      <c r="GHR97" s="29"/>
      <c r="GHS97" s="29"/>
      <c r="GHT97" s="29"/>
      <c r="GHU97" s="29"/>
      <c r="GHV97" s="29"/>
      <c r="GHW97" s="29"/>
      <c r="GHX97" s="29"/>
      <c r="GHY97" s="29"/>
      <c r="GHZ97" s="29"/>
      <c r="GIA97" s="29"/>
      <c r="GIB97" s="29"/>
      <c r="GIC97" s="29"/>
      <c r="GID97" s="29"/>
      <c r="GIE97" s="29"/>
      <c r="GIF97" s="29"/>
      <c r="GIG97" s="29"/>
      <c r="GIH97" s="29"/>
      <c r="GII97" s="29"/>
      <c r="GIJ97" s="29"/>
      <c r="GIK97" s="29"/>
      <c r="GIL97" s="29"/>
      <c r="GIM97" s="29"/>
      <c r="GIN97" s="29"/>
      <c r="GIO97" s="29"/>
      <c r="GIP97" s="29"/>
      <c r="GIQ97" s="29"/>
      <c r="GIR97" s="29"/>
      <c r="GIS97" s="29"/>
      <c r="GIT97" s="29"/>
      <c r="GIU97" s="29"/>
      <c r="GIV97" s="29"/>
      <c r="GIW97" s="29"/>
      <c r="GIX97" s="29"/>
      <c r="GIY97" s="29"/>
      <c r="GIZ97" s="29"/>
      <c r="GJA97" s="29"/>
      <c r="GJB97" s="29"/>
      <c r="GJC97" s="29"/>
      <c r="GJD97" s="29"/>
      <c r="GJE97" s="29"/>
      <c r="GJF97" s="29"/>
      <c r="GJG97" s="29"/>
      <c r="GJH97" s="29"/>
      <c r="GJI97" s="29"/>
      <c r="GJJ97" s="29"/>
      <c r="GJK97" s="29"/>
      <c r="GJL97" s="29"/>
      <c r="GJM97" s="29"/>
      <c r="GJN97" s="29"/>
      <c r="GJO97" s="29"/>
      <c r="GJP97" s="29"/>
      <c r="GJQ97" s="29"/>
      <c r="GJR97" s="29"/>
      <c r="GJS97" s="29"/>
      <c r="GJT97" s="29"/>
      <c r="GJU97" s="29"/>
      <c r="GJV97" s="29"/>
      <c r="GJW97" s="29"/>
      <c r="GJX97" s="29"/>
      <c r="GJY97" s="29"/>
      <c r="GJZ97" s="29"/>
      <c r="GKA97" s="29"/>
      <c r="GKB97" s="29"/>
      <c r="GKC97" s="29"/>
      <c r="GKD97" s="29"/>
      <c r="GKE97" s="29"/>
      <c r="GKF97" s="29"/>
      <c r="GKG97" s="29"/>
      <c r="GKH97" s="29"/>
      <c r="GKI97" s="29"/>
      <c r="GKJ97" s="29"/>
      <c r="GKK97" s="29"/>
      <c r="GKL97" s="29"/>
      <c r="GKM97" s="29"/>
      <c r="GKN97" s="29"/>
      <c r="GKO97" s="29"/>
      <c r="GKP97" s="29"/>
      <c r="GKQ97" s="29"/>
      <c r="GKR97" s="29"/>
      <c r="GKS97" s="29"/>
      <c r="GKT97" s="29"/>
      <c r="GKU97" s="29"/>
      <c r="GKV97" s="29"/>
      <c r="GKW97" s="29"/>
      <c r="GKX97" s="29"/>
      <c r="GKY97" s="29"/>
      <c r="GKZ97" s="29"/>
      <c r="GLA97" s="29"/>
      <c r="GLB97" s="29"/>
      <c r="GLC97" s="29"/>
      <c r="GLD97" s="29"/>
      <c r="GLE97" s="29"/>
      <c r="GLF97" s="29"/>
      <c r="GLG97" s="29"/>
      <c r="GLH97" s="29"/>
      <c r="GLI97" s="29"/>
      <c r="GLJ97" s="29"/>
      <c r="GLK97" s="29"/>
      <c r="GLL97" s="29"/>
      <c r="GLM97" s="29"/>
      <c r="GLN97" s="29"/>
      <c r="GLO97" s="29"/>
      <c r="GLP97" s="29"/>
      <c r="GLQ97" s="29"/>
      <c r="GLR97" s="29"/>
      <c r="GLS97" s="29"/>
      <c r="GLT97" s="29"/>
      <c r="GLU97" s="29"/>
      <c r="GLV97" s="29"/>
      <c r="GLW97" s="29"/>
      <c r="GLX97" s="29"/>
      <c r="GLY97" s="29"/>
      <c r="GLZ97" s="29"/>
      <c r="GMA97" s="29"/>
      <c r="GMB97" s="29"/>
      <c r="GMC97" s="29"/>
      <c r="GMD97" s="29"/>
      <c r="GME97" s="29"/>
      <c r="GMF97" s="29"/>
      <c r="GMG97" s="29"/>
      <c r="GMH97" s="29"/>
      <c r="GMI97" s="29"/>
      <c r="GMJ97" s="29"/>
      <c r="GMK97" s="29"/>
      <c r="GML97" s="29"/>
      <c r="GMM97" s="29"/>
      <c r="GMN97" s="29"/>
      <c r="GMO97" s="29"/>
      <c r="GMP97" s="29"/>
      <c r="GMQ97" s="29"/>
      <c r="GMR97" s="29"/>
      <c r="GMS97" s="29"/>
      <c r="GMT97" s="29"/>
      <c r="GMU97" s="29"/>
      <c r="GMV97" s="29"/>
      <c r="GMW97" s="29"/>
      <c r="GMX97" s="29"/>
      <c r="GMY97" s="29"/>
      <c r="GMZ97" s="29"/>
      <c r="GNA97" s="29"/>
      <c r="GNB97" s="29"/>
      <c r="GNC97" s="29"/>
      <c r="GND97" s="29"/>
      <c r="GNE97" s="29"/>
      <c r="GNF97" s="29"/>
      <c r="GNG97" s="29"/>
      <c r="GNH97" s="29"/>
      <c r="GNI97" s="29"/>
      <c r="GNJ97" s="29"/>
      <c r="GNK97" s="29"/>
      <c r="GNL97" s="29"/>
      <c r="GNM97" s="29"/>
      <c r="GNN97" s="29"/>
      <c r="GNO97" s="29"/>
      <c r="GNP97" s="29"/>
      <c r="GNQ97" s="29"/>
      <c r="GNR97" s="29"/>
      <c r="GNS97" s="29"/>
      <c r="GNT97" s="29"/>
      <c r="GNU97" s="29"/>
      <c r="GNV97" s="29"/>
      <c r="GNW97" s="29"/>
      <c r="GNX97" s="29"/>
      <c r="GNY97" s="29"/>
      <c r="GNZ97" s="29"/>
      <c r="GOA97" s="29"/>
      <c r="GOB97" s="29"/>
      <c r="GOC97" s="29"/>
      <c r="GOD97" s="29"/>
      <c r="GOE97" s="29"/>
      <c r="GOF97" s="29"/>
      <c r="GOG97" s="29"/>
      <c r="GOH97" s="29"/>
      <c r="GOI97" s="29"/>
      <c r="GOJ97" s="29"/>
      <c r="GOK97" s="29"/>
      <c r="GOL97" s="29"/>
      <c r="GOM97" s="29"/>
      <c r="GON97" s="29"/>
      <c r="GOO97" s="29"/>
      <c r="GOP97" s="29"/>
      <c r="GOQ97" s="29"/>
      <c r="GOR97" s="29"/>
      <c r="GOS97" s="29"/>
      <c r="GOT97" s="29"/>
      <c r="GOU97" s="29"/>
      <c r="GOV97" s="29"/>
      <c r="GOW97" s="29"/>
      <c r="GOX97" s="29"/>
      <c r="GOY97" s="29"/>
      <c r="GOZ97" s="29"/>
      <c r="GPA97" s="29"/>
      <c r="GPB97" s="29"/>
      <c r="GPC97" s="29"/>
      <c r="GPD97" s="29"/>
      <c r="GPE97" s="29"/>
      <c r="GPF97" s="29"/>
      <c r="GPG97" s="29"/>
      <c r="GPH97" s="29"/>
      <c r="GPI97" s="29"/>
      <c r="GPJ97" s="29"/>
      <c r="GPK97" s="29"/>
      <c r="GPL97" s="29"/>
      <c r="GPM97" s="29"/>
      <c r="GPN97" s="29"/>
      <c r="GPO97" s="29"/>
      <c r="GPP97" s="29"/>
      <c r="GPQ97" s="29"/>
      <c r="GPR97" s="29"/>
      <c r="GPS97" s="29"/>
      <c r="GPT97" s="29"/>
      <c r="GPU97" s="29"/>
      <c r="GPV97" s="29"/>
      <c r="GPW97" s="29"/>
      <c r="GPX97" s="29"/>
      <c r="GPY97" s="29"/>
      <c r="GPZ97" s="29"/>
      <c r="GQA97" s="29"/>
      <c r="GQB97" s="29"/>
      <c r="GQC97" s="29"/>
      <c r="GQD97" s="29"/>
      <c r="GQE97" s="29"/>
      <c r="GQF97" s="29"/>
      <c r="GQG97" s="29"/>
      <c r="GQH97" s="29"/>
      <c r="GQI97" s="29"/>
      <c r="GQJ97" s="29"/>
      <c r="GQK97" s="29"/>
      <c r="GQL97" s="29"/>
      <c r="GQM97" s="29"/>
      <c r="GQN97" s="29"/>
      <c r="GQO97" s="29"/>
      <c r="GQP97" s="29"/>
      <c r="GQQ97" s="29"/>
      <c r="GQR97" s="29"/>
      <c r="GQS97" s="29"/>
      <c r="GQT97" s="29"/>
      <c r="GQU97" s="29"/>
      <c r="GQV97" s="29"/>
      <c r="GQW97" s="29"/>
      <c r="GQX97" s="29"/>
      <c r="GQY97" s="29"/>
      <c r="GQZ97" s="29"/>
      <c r="GRA97" s="29"/>
      <c r="GRB97" s="29"/>
      <c r="GRC97" s="29"/>
      <c r="GRD97" s="29"/>
      <c r="GRE97" s="29"/>
      <c r="GRF97" s="29"/>
      <c r="GRG97" s="29"/>
      <c r="GRH97" s="29"/>
      <c r="GRI97" s="29"/>
      <c r="GRJ97" s="29"/>
      <c r="GRK97" s="29"/>
      <c r="GRL97" s="29"/>
      <c r="GRM97" s="29"/>
      <c r="GRN97" s="29"/>
      <c r="GRO97" s="29"/>
      <c r="GRP97" s="29"/>
      <c r="GRQ97" s="29"/>
      <c r="GRR97" s="29"/>
      <c r="GRS97" s="29"/>
      <c r="GRT97" s="29"/>
      <c r="GRU97" s="29"/>
      <c r="GRV97" s="29"/>
      <c r="GRW97" s="29"/>
      <c r="GRX97" s="29"/>
      <c r="GRY97" s="29"/>
      <c r="GRZ97" s="29"/>
      <c r="GSA97" s="29"/>
      <c r="GSB97" s="29"/>
      <c r="GSC97" s="29"/>
      <c r="GSD97" s="29"/>
      <c r="GSE97" s="29"/>
      <c r="GSF97" s="29"/>
      <c r="GSG97" s="29"/>
      <c r="GSH97" s="29"/>
      <c r="GSI97" s="29"/>
      <c r="GSJ97" s="29"/>
      <c r="GSK97" s="29"/>
      <c r="GSL97" s="29"/>
      <c r="GSM97" s="29"/>
      <c r="GSN97" s="29"/>
      <c r="GSO97" s="29"/>
      <c r="GSP97" s="29"/>
      <c r="GSQ97" s="29"/>
      <c r="GSR97" s="29"/>
      <c r="GSS97" s="29"/>
      <c r="GST97" s="29"/>
      <c r="GSU97" s="29"/>
      <c r="GSV97" s="29"/>
      <c r="GSW97" s="29"/>
      <c r="GSX97" s="29"/>
      <c r="GSY97" s="29"/>
      <c r="GSZ97" s="29"/>
      <c r="GTA97" s="29"/>
      <c r="GTB97" s="29"/>
      <c r="GTC97" s="29"/>
      <c r="GTD97" s="29"/>
      <c r="GTE97" s="29"/>
      <c r="GTF97" s="29"/>
      <c r="GTG97" s="29"/>
      <c r="GTH97" s="29"/>
      <c r="GTI97" s="29"/>
      <c r="GTJ97" s="29"/>
      <c r="GTK97" s="29"/>
      <c r="GTL97" s="29"/>
      <c r="GTM97" s="29"/>
      <c r="GTN97" s="29"/>
      <c r="GTO97" s="29"/>
      <c r="GTP97" s="29"/>
      <c r="GTQ97" s="29"/>
      <c r="GTR97" s="29"/>
      <c r="GTS97" s="29"/>
      <c r="GTT97" s="29"/>
      <c r="GTU97" s="29"/>
      <c r="GTV97" s="29"/>
      <c r="GTW97" s="29"/>
      <c r="GTX97" s="29"/>
      <c r="GTY97" s="29"/>
      <c r="GTZ97" s="29"/>
      <c r="GUA97" s="29"/>
      <c r="GUB97" s="29"/>
      <c r="GUC97" s="29"/>
      <c r="GUD97" s="29"/>
      <c r="GUE97" s="29"/>
      <c r="GUF97" s="29"/>
      <c r="GUG97" s="29"/>
      <c r="GUH97" s="29"/>
      <c r="GUI97" s="29"/>
      <c r="GUJ97" s="29"/>
      <c r="GUK97" s="29"/>
      <c r="GUL97" s="29"/>
      <c r="GUM97" s="29"/>
      <c r="GUN97" s="29"/>
      <c r="GUO97" s="29"/>
      <c r="GUP97" s="29"/>
      <c r="GUQ97" s="29"/>
      <c r="GUR97" s="29"/>
      <c r="GUS97" s="29"/>
      <c r="GUT97" s="29"/>
      <c r="GUU97" s="29"/>
      <c r="GUV97" s="29"/>
      <c r="GUW97" s="29"/>
      <c r="GUX97" s="29"/>
      <c r="GUY97" s="29"/>
      <c r="GUZ97" s="29"/>
      <c r="GVA97" s="29"/>
      <c r="GVB97" s="29"/>
      <c r="GVC97" s="29"/>
      <c r="GVD97" s="29"/>
      <c r="GVE97" s="29"/>
      <c r="GVF97" s="29"/>
      <c r="GVG97" s="29"/>
      <c r="GVH97" s="29"/>
      <c r="GVI97" s="29"/>
      <c r="GVJ97" s="29"/>
      <c r="GVK97" s="29"/>
      <c r="GVL97" s="29"/>
      <c r="GVM97" s="29"/>
      <c r="GVN97" s="29"/>
      <c r="GVO97" s="29"/>
      <c r="GVP97" s="29"/>
      <c r="GVQ97" s="29"/>
      <c r="GVR97" s="29"/>
      <c r="GVS97" s="29"/>
      <c r="GVT97" s="29"/>
      <c r="GVU97" s="29"/>
      <c r="GVV97" s="29"/>
      <c r="GVW97" s="29"/>
      <c r="GVX97" s="29"/>
      <c r="GVY97" s="29"/>
      <c r="GVZ97" s="29"/>
      <c r="GWA97" s="29"/>
      <c r="GWB97" s="29"/>
      <c r="GWC97" s="29"/>
      <c r="GWD97" s="29"/>
      <c r="GWE97" s="29"/>
      <c r="GWF97" s="29"/>
      <c r="GWG97" s="29"/>
      <c r="GWH97" s="29"/>
      <c r="GWI97" s="29"/>
      <c r="GWJ97" s="29"/>
      <c r="GWK97" s="29"/>
      <c r="GWL97" s="29"/>
      <c r="GWM97" s="29"/>
      <c r="GWN97" s="29"/>
      <c r="GWO97" s="29"/>
      <c r="GWP97" s="29"/>
      <c r="GWQ97" s="29"/>
      <c r="GWR97" s="29"/>
      <c r="GWS97" s="29"/>
      <c r="GWT97" s="29"/>
      <c r="GWU97" s="29"/>
      <c r="GWV97" s="29"/>
      <c r="GWW97" s="29"/>
      <c r="GWX97" s="29"/>
      <c r="GWY97" s="29"/>
      <c r="GWZ97" s="29"/>
      <c r="GXA97" s="29"/>
      <c r="GXB97" s="29"/>
      <c r="GXC97" s="29"/>
      <c r="GXD97" s="29"/>
      <c r="GXE97" s="29"/>
      <c r="GXF97" s="29"/>
      <c r="GXG97" s="29"/>
      <c r="GXH97" s="29"/>
      <c r="GXI97" s="29"/>
      <c r="GXJ97" s="29"/>
      <c r="GXK97" s="29"/>
      <c r="GXL97" s="29"/>
      <c r="GXM97" s="29"/>
      <c r="GXN97" s="29"/>
      <c r="GXO97" s="29"/>
      <c r="GXP97" s="29"/>
      <c r="GXQ97" s="29"/>
      <c r="GXR97" s="29"/>
      <c r="GXS97" s="29"/>
      <c r="GXT97" s="29"/>
      <c r="GXU97" s="29"/>
      <c r="GXV97" s="29"/>
      <c r="GXW97" s="29"/>
      <c r="GXX97" s="29"/>
      <c r="GXY97" s="29"/>
      <c r="GXZ97" s="29"/>
      <c r="GYA97" s="29"/>
      <c r="GYB97" s="29"/>
      <c r="GYC97" s="29"/>
      <c r="GYD97" s="29"/>
      <c r="GYE97" s="29"/>
      <c r="GYF97" s="29"/>
      <c r="GYG97" s="29"/>
      <c r="GYH97" s="29"/>
      <c r="GYI97" s="29"/>
      <c r="GYJ97" s="29"/>
      <c r="GYK97" s="29"/>
      <c r="GYL97" s="29"/>
      <c r="GYM97" s="29"/>
      <c r="GYN97" s="29"/>
      <c r="GYO97" s="29"/>
      <c r="GYP97" s="29"/>
      <c r="GYQ97" s="29"/>
      <c r="GYR97" s="29"/>
      <c r="GYS97" s="29"/>
      <c r="GYT97" s="29"/>
      <c r="GYU97" s="29"/>
      <c r="GYV97" s="29"/>
      <c r="GYW97" s="29"/>
      <c r="GYX97" s="29"/>
      <c r="GYY97" s="29"/>
      <c r="GYZ97" s="29"/>
      <c r="GZA97" s="29"/>
      <c r="GZB97" s="29"/>
      <c r="GZC97" s="29"/>
      <c r="GZD97" s="29"/>
      <c r="GZE97" s="29"/>
      <c r="GZF97" s="29"/>
      <c r="GZG97" s="29"/>
      <c r="GZH97" s="29"/>
      <c r="GZI97" s="29"/>
      <c r="GZJ97" s="29"/>
      <c r="GZK97" s="29"/>
      <c r="GZL97" s="29"/>
      <c r="GZM97" s="29"/>
      <c r="GZN97" s="29"/>
      <c r="GZO97" s="29"/>
      <c r="GZP97" s="29"/>
      <c r="GZQ97" s="29"/>
      <c r="GZR97" s="29"/>
      <c r="GZS97" s="29"/>
      <c r="GZT97" s="29"/>
      <c r="GZU97" s="29"/>
      <c r="GZV97" s="29"/>
      <c r="GZW97" s="29"/>
      <c r="GZX97" s="29"/>
      <c r="GZY97" s="29"/>
      <c r="GZZ97" s="29"/>
      <c r="HAA97" s="29"/>
      <c r="HAB97" s="29"/>
      <c r="HAC97" s="29"/>
      <c r="HAD97" s="29"/>
      <c r="HAE97" s="29"/>
      <c r="HAF97" s="29"/>
      <c r="HAG97" s="29"/>
      <c r="HAH97" s="29"/>
      <c r="HAI97" s="29"/>
      <c r="HAJ97" s="29"/>
      <c r="HAK97" s="29"/>
      <c r="HAL97" s="29"/>
      <c r="HAM97" s="29"/>
      <c r="HAN97" s="29"/>
      <c r="HAO97" s="29"/>
      <c r="HAP97" s="29"/>
      <c r="HAQ97" s="29"/>
      <c r="HAR97" s="29"/>
      <c r="HAS97" s="29"/>
      <c r="HAT97" s="29"/>
      <c r="HAU97" s="29"/>
      <c r="HAV97" s="29"/>
      <c r="HAW97" s="29"/>
      <c r="HAX97" s="29"/>
      <c r="HAY97" s="29"/>
      <c r="HAZ97" s="29"/>
      <c r="HBA97" s="29"/>
      <c r="HBB97" s="29"/>
      <c r="HBC97" s="29"/>
      <c r="HBD97" s="29"/>
      <c r="HBE97" s="29"/>
      <c r="HBF97" s="29"/>
      <c r="HBG97" s="29"/>
      <c r="HBH97" s="29"/>
      <c r="HBI97" s="29"/>
      <c r="HBJ97" s="29"/>
      <c r="HBK97" s="29"/>
      <c r="HBL97" s="29"/>
      <c r="HBM97" s="29"/>
      <c r="HBN97" s="29"/>
      <c r="HBO97" s="29"/>
      <c r="HBP97" s="29"/>
      <c r="HBQ97" s="29"/>
      <c r="HBR97" s="29"/>
      <c r="HBS97" s="29"/>
      <c r="HBT97" s="29"/>
      <c r="HBU97" s="29"/>
      <c r="HBV97" s="29"/>
      <c r="HBW97" s="29"/>
      <c r="HBX97" s="29"/>
      <c r="HBY97" s="29"/>
      <c r="HBZ97" s="29"/>
      <c r="HCA97" s="29"/>
      <c r="HCB97" s="29"/>
      <c r="HCC97" s="29"/>
      <c r="HCD97" s="29"/>
      <c r="HCE97" s="29"/>
      <c r="HCF97" s="29"/>
      <c r="HCG97" s="29"/>
      <c r="HCH97" s="29"/>
      <c r="HCI97" s="29"/>
      <c r="HCJ97" s="29"/>
      <c r="HCK97" s="29"/>
      <c r="HCL97" s="29"/>
      <c r="HCM97" s="29"/>
      <c r="HCN97" s="29"/>
      <c r="HCO97" s="29"/>
      <c r="HCP97" s="29"/>
      <c r="HCQ97" s="29"/>
      <c r="HCR97" s="29"/>
      <c r="HCS97" s="29"/>
      <c r="HCT97" s="29"/>
      <c r="HCU97" s="29"/>
      <c r="HCV97" s="29"/>
      <c r="HCW97" s="29"/>
      <c r="HCX97" s="29"/>
      <c r="HCY97" s="29"/>
      <c r="HCZ97" s="29"/>
      <c r="HDA97" s="29"/>
      <c r="HDB97" s="29"/>
      <c r="HDC97" s="29"/>
      <c r="HDD97" s="29"/>
      <c r="HDE97" s="29"/>
      <c r="HDF97" s="29"/>
      <c r="HDG97" s="29"/>
      <c r="HDH97" s="29"/>
      <c r="HDI97" s="29"/>
      <c r="HDJ97" s="29"/>
      <c r="HDK97" s="29"/>
      <c r="HDL97" s="29"/>
      <c r="HDM97" s="29"/>
      <c r="HDN97" s="29"/>
      <c r="HDO97" s="29"/>
      <c r="HDP97" s="29"/>
      <c r="HDQ97" s="29"/>
      <c r="HDR97" s="29"/>
      <c r="HDS97" s="29"/>
      <c r="HDT97" s="29"/>
      <c r="HDU97" s="29"/>
      <c r="HDV97" s="29"/>
      <c r="HDW97" s="29"/>
      <c r="HDX97" s="29"/>
      <c r="HDY97" s="29"/>
      <c r="HDZ97" s="29"/>
      <c r="HEA97" s="29"/>
      <c r="HEB97" s="29"/>
      <c r="HEC97" s="29"/>
      <c r="HED97" s="29"/>
      <c r="HEE97" s="29"/>
      <c r="HEF97" s="29"/>
      <c r="HEG97" s="29"/>
      <c r="HEH97" s="29"/>
      <c r="HEI97" s="29"/>
      <c r="HEJ97" s="29"/>
      <c r="HEK97" s="29"/>
      <c r="HEL97" s="29"/>
      <c r="HEM97" s="29"/>
      <c r="HEN97" s="29"/>
      <c r="HEO97" s="29"/>
      <c r="HEP97" s="29"/>
      <c r="HEQ97" s="29"/>
      <c r="HER97" s="29"/>
      <c r="HES97" s="29"/>
      <c r="HET97" s="29"/>
      <c r="HEU97" s="29"/>
      <c r="HEV97" s="29"/>
      <c r="HEW97" s="29"/>
      <c r="HEX97" s="29"/>
      <c r="HEY97" s="29"/>
      <c r="HEZ97" s="29"/>
      <c r="HFA97" s="29"/>
      <c r="HFB97" s="29"/>
      <c r="HFC97" s="29"/>
      <c r="HFD97" s="29"/>
      <c r="HFE97" s="29"/>
      <c r="HFF97" s="29"/>
      <c r="HFG97" s="29"/>
      <c r="HFH97" s="29"/>
      <c r="HFI97" s="29"/>
      <c r="HFJ97" s="29"/>
      <c r="HFK97" s="29"/>
      <c r="HFL97" s="29"/>
      <c r="HFM97" s="29"/>
      <c r="HFN97" s="29"/>
      <c r="HFO97" s="29"/>
      <c r="HFP97" s="29"/>
      <c r="HFQ97" s="29"/>
      <c r="HFR97" s="29"/>
      <c r="HFS97" s="29"/>
      <c r="HFT97" s="29"/>
      <c r="HFU97" s="29"/>
      <c r="HFV97" s="29"/>
      <c r="HFW97" s="29"/>
      <c r="HFX97" s="29"/>
      <c r="HFY97" s="29"/>
      <c r="HFZ97" s="29"/>
      <c r="HGA97" s="29"/>
      <c r="HGB97" s="29"/>
      <c r="HGC97" s="29"/>
      <c r="HGD97" s="29"/>
      <c r="HGE97" s="29"/>
      <c r="HGF97" s="29"/>
      <c r="HGG97" s="29"/>
      <c r="HGH97" s="29"/>
      <c r="HGI97" s="29"/>
      <c r="HGJ97" s="29"/>
      <c r="HGK97" s="29"/>
      <c r="HGL97" s="29"/>
      <c r="HGM97" s="29"/>
      <c r="HGN97" s="29"/>
      <c r="HGO97" s="29"/>
      <c r="HGP97" s="29"/>
      <c r="HGQ97" s="29"/>
      <c r="HGR97" s="29"/>
      <c r="HGS97" s="29"/>
      <c r="HGT97" s="29"/>
      <c r="HGU97" s="29"/>
      <c r="HGV97" s="29"/>
      <c r="HGW97" s="29"/>
      <c r="HGX97" s="29"/>
      <c r="HGY97" s="29"/>
      <c r="HGZ97" s="29"/>
      <c r="HHA97" s="29"/>
      <c r="HHB97" s="29"/>
      <c r="HHC97" s="29"/>
      <c r="HHD97" s="29"/>
      <c r="HHE97" s="29"/>
      <c r="HHF97" s="29"/>
      <c r="HHG97" s="29"/>
      <c r="HHH97" s="29"/>
      <c r="HHI97" s="29"/>
      <c r="HHJ97" s="29"/>
      <c r="HHK97" s="29"/>
      <c r="HHL97" s="29"/>
      <c r="HHM97" s="29"/>
      <c r="HHN97" s="29"/>
      <c r="HHO97" s="29"/>
      <c r="HHP97" s="29"/>
      <c r="HHQ97" s="29"/>
      <c r="HHR97" s="29"/>
      <c r="HHS97" s="29"/>
      <c r="HHT97" s="29"/>
      <c r="HHU97" s="29"/>
      <c r="HHV97" s="29"/>
      <c r="HHW97" s="29"/>
      <c r="HHX97" s="29"/>
      <c r="HHY97" s="29"/>
      <c r="HHZ97" s="29"/>
      <c r="HIA97" s="29"/>
      <c r="HIB97" s="29"/>
      <c r="HIC97" s="29"/>
      <c r="HID97" s="29"/>
      <c r="HIE97" s="29"/>
      <c r="HIF97" s="29"/>
      <c r="HIG97" s="29"/>
      <c r="HIH97" s="29"/>
      <c r="HII97" s="29"/>
      <c r="HIJ97" s="29"/>
      <c r="HIK97" s="29"/>
      <c r="HIL97" s="29"/>
      <c r="HIM97" s="29"/>
      <c r="HIN97" s="29"/>
      <c r="HIO97" s="29"/>
      <c r="HIP97" s="29"/>
      <c r="HIQ97" s="29"/>
      <c r="HIR97" s="29"/>
      <c r="HIS97" s="29"/>
      <c r="HIT97" s="29"/>
      <c r="HIU97" s="29"/>
      <c r="HIV97" s="29"/>
      <c r="HIW97" s="29"/>
      <c r="HIX97" s="29"/>
      <c r="HIY97" s="29"/>
      <c r="HIZ97" s="29"/>
      <c r="HJA97" s="29"/>
      <c r="HJB97" s="29"/>
      <c r="HJC97" s="29"/>
      <c r="HJD97" s="29"/>
      <c r="HJE97" s="29"/>
      <c r="HJF97" s="29"/>
      <c r="HJG97" s="29"/>
      <c r="HJH97" s="29"/>
      <c r="HJI97" s="29"/>
      <c r="HJJ97" s="29"/>
      <c r="HJK97" s="29"/>
      <c r="HJL97" s="29"/>
      <c r="HJM97" s="29"/>
      <c r="HJN97" s="29"/>
      <c r="HJO97" s="29"/>
      <c r="HJP97" s="29"/>
      <c r="HJQ97" s="29"/>
      <c r="HJR97" s="29"/>
      <c r="HJS97" s="29"/>
      <c r="HJT97" s="29"/>
      <c r="HJU97" s="29"/>
      <c r="HJV97" s="29"/>
      <c r="HJW97" s="29"/>
      <c r="HJX97" s="29"/>
      <c r="HJY97" s="29"/>
      <c r="HJZ97" s="29"/>
      <c r="HKA97" s="29"/>
      <c r="HKB97" s="29"/>
      <c r="HKC97" s="29"/>
      <c r="HKD97" s="29"/>
      <c r="HKE97" s="29"/>
      <c r="HKF97" s="29"/>
      <c r="HKG97" s="29"/>
      <c r="HKH97" s="29"/>
      <c r="HKI97" s="29"/>
      <c r="HKJ97" s="29"/>
      <c r="HKK97" s="29"/>
      <c r="HKL97" s="29"/>
      <c r="HKM97" s="29"/>
      <c r="HKN97" s="29"/>
      <c r="HKO97" s="29"/>
      <c r="HKP97" s="29"/>
      <c r="HKQ97" s="29"/>
      <c r="HKR97" s="29"/>
      <c r="HKS97" s="29"/>
      <c r="HKT97" s="29"/>
      <c r="HKU97" s="29"/>
      <c r="HKV97" s="29"/>
      <c r="HKW97" s="29"/>
      <c r="HKX97" s="29"/>
      <c r="HKY97" s="29"/>
      <c r="HKZ97" s="29"/>
      <c r="HLA97" s="29"/>
      <c r="HLB97" s="29"/>
      <c r="HLC97" s="29"/>
      <c r="HLD97" s="29"/>
      <c r="HLE97" s="29"/>
      <c r="HLF97" s="29"/>
      <c r="HLG97" s="29"/>
      <c r="HLH97" s="29"/>
      <c r="HLI97" s="29"/>
      <c r="HLJ97" s="29"/>
      <c r="HLK97" s="29"/>
      <c r="HLL97" s="29"/>
      <c r="HLM97" s="29"/>
      <c r="HLN97" s="29"/>
      <c r="HLO97" s="29"/>
      <c r="HLP97" s="29"/>
      <c r="HLQ97" s="29"/>
      <c r="HLR97" s="29"/>
      <c r="HLS97" s="29"/>
      <c r="HLT97" s="29"/>
      <c r="HLU97" s="29"/>
      <c r="HLV97" s="29"/>
      <c r="HLW97" s="29"/>
      <c r="HLX97" s="29"/>
      <c r="HLY97" s="29"/>
      <c r="HLZ97" s="29"/>
      <c r="HMA97" s="29"/>
      <c r="HMB97" s="29"/>
      <c r="HMC97" s="29"/>
      <c r="HMD97" s="29"/>
      <c r="HME97" s="29"/>
      <c r="HMF97" s="29"/>
      <c r="HMG97" s="29"/>
      <c r="HMH97" s="29"/>
      <c r="HMI97" s="29"/>
      <c r="HMJ97" s="29"/>
      <c r="HMK97" s="29"/>
      <c r="HML97" s="29"/>
      <c r="HMM97" s="29"/>
      <c r="HMN97" s="29"/>
      <c r="HMO97" s="29"/>
      <c r="HMP97" s="29"/>
      <c r="HMQ97" s="29"/>
      <c r="HMR97" s="29"/>
      <c r="HMS97" s="29"/>
      <c r="HMT97" s="29"/>
      <c r="HMU97" s="29"/>
      <c r="HMV97" s="29"/>
      <c r="HMW97" s="29"/>
      <c r="HMX97" s="29"/>
      <c r="HMY97" s="29"/>
      <c r="HMZ97" s="29"/>
      <c r="HNA97" s="29"/>
      <c r="HNB97" s="29"/>
      <c r="HNC97" s="29"/>
      <c r="HND97" s="29"/>
      <c r="HNE97" s="29"/>
      <c r="HNF97" s="29"/>
      <c r="HNG97" s="29"/>
      <c r="HNH97" s="29"/>
      <c r="HNI97" s="29"/>
      <c r="HNJ97" s="29"/>
      <c r="HNK97" s="29"/>
      <c r="HNL97" s="29"/>
      <c r="HNM97" s="29"/>
      <c r="HNN97" s="29"/>
      <c r="HNO97" s="29"/>
      <c r="HNP97" s="29"/>
      <c r="HNQ97" s="29"/>
      <c r="HNR97" s="29"/>
      <c r="HNS97" s="29"/>
      <c r="HNT97" s="29"/>
      <c r="HNU97" s="29"/>
      <c r="HNV97" s="29"/>
      <c r="HNW97" s="29"/>
      <c r="HNX97" s="29"/>
      <c r="HNY97" s="29"/>
      <c r="HNZ97" s="29"/>
      <c r="HOA97" s="29"/>
      <c r="HOB97" s="29"/>
      <c r="HOC97" s="29"/>
      <c r="HOD97" s="29"/>
      <c r="HOE97" s="29"/>
      <c r="HOF97" s="29"/>
      <c r="HOG97" s="29"/>
      <c r="HOH97" s="29"/>
      <c r="HOI97" s="29"/>
      <c r="HOJ97" s="29"/>
      <c r="HOK97" s="29"/>
      <c r="HOL97" s="29"/>
      <c r="HOM97" s="29"/>
      <c r="HON97" s="29"/>
      <c r="HOO97" s="29"/>
      <c r="HOP97" s="29"/>
      <c r="HOQ97" s="29"/>
      <c r="HOR97" s="29"/>
      <c r="HOS97" s="29"/>
      <c r="HOT97" s="29"/>
      <c r="HOU97" s="29"/>
      <c r="HOV97" s="29"/>
      <c r="HOW97" s="29"/>
      <c r="HOX97" s="29"/>
      <c r="HOY97" s="29"/>
      <c r="HOZ97" s="29"/>
      <c r="HPA97" s="29"/>
      <c r="HPB97" s="29"/>
      <c r="HPC97" s="29"/>
      <c r="HPD97" s="29"/>
      <c r="HPE97" s="29"/>
      <c r="HPF97" s="29"/>
      <c r="HPG97" s="29"/>
      <c r="HPH97" s="29"/>
      <c r="HPI97" s="29"/>
      <c r="HPJ97" s="29"/>
      <c r="HPK97" s="29"/>
      <c r="HPL97" s="29"/>
      <c r="HPM97" s="29"/>
      <c r="HPN97" s="29"/>
      <c r="HPO97" s="29"/>
      <c r="HPP97" s="29"/>
      <c r="HPQ97" s="29"/>
      <c r="HPR97" s="29"/>
      <c r="HPS97" s="29"/>
      <c r="HPT97" s="29"/>
      <c r="HPU97" s="29"/>
      <c r="HPV97" s="29"/>
      <c r="HPW97" s="29"/>
      <c r="HPX97" s="29"/>
      <c r="HPY97" s="29"/>
      <c r="HPZ97" s="29"/>
      <c r="HQA97" s="29"/>
      <c r="HQB97" s="29"/>
      <c r="HQC97" s="29"/>
      <c r="HQD97" s="29"/>
      <c r="HQE97" s="29"/>
      <c r="HQF97" s="29"/>
      <c r="HQG97" s="29"/>
      <c r="HQH97" s="29"/>
      <c r="HQI97" s="29"/>
      <c r="HQJ97" s="29"/>
      <c r="HQK97" s="29"/>
      <c r="HQL97" s="29"/>
      <c r="HQM97" s="29"/>
      <c r="HQN97" s="29"/>
      <c r="HQO97" s="29"/>
      <c r="HQP97" s="29"/>
      <c r="HQQ97" s="29"/>
      <c r="HQR97" s="29"/>
      <c r="HQS97" s="29"/>
      <c r="HQT97" s="29"/>
      <c r="HQU97" s="29"/>
      <c r="HQV97" s="29"/>
      <c r="HQW97" s="29"/>
      <c r="HQX97" s="29"/>
      <c r="HQY97" s="29"/>
      <c r="HQZ97" s="29"/>
      <c r="HRA97" s="29"/>
      <c r="HRB97" s="29"/>
      <c r="HRC97" s="29"/>
      <c r="HRD97" s="29"/>
      <c r="HRE97" s="29"/>
      <c r="HRF97" s="29"/>
      <c r="HRG97" s="29"/>
      <c r="HRH97" s="29"/>
      <c r="HRI97" s="29"/>
      <c r="HRJ97" s="29"/>
      <c r="HRK97" s="29"/>
      <c r="HRL97" s="29"/>
      <c r="HRM97" s="29"/>
      <c r="HRN97" s="29"/>
      <c r="HRO97" s="29"/>
      <c r="HRP97" s="29"/>
      <c r="HRQ97" s="29"/>
      <c r="HRR97" s="29"/>
      <c r="HRS97" s="29"/>
      <c r="HRT97" s="29"/>
      <c r="HRU97" s="29"/>
      <c r="HRV97" s="29"/>
      <c r="HRW97" s="29"/>
      <c r="HRX97" s="29"/>
      <c r="HRY97" s="29"/>
      <c r="HRZ97" s="29"/>
      <c r="HSA97" s="29"/>
      <c r="HSB97" s="29"/>
      <c r="HSC97" s="29"/>
      <c r="HSD97" s="29"/>
      <c r="HSE97" s="29"/>
      <c r="HSF97" s="29"/>
      <c r="HSG97" s="29"/>
      <c r="HSH97" s="29"/>
      <c r="HSI97" s="29"/>
      <c r="HSJ97" s="29"/>
      <c r="HSK97" s="29"/>
      <c r="HSL97" s="29"/>
      <c r="HSM97" s="29"/>
      <c r="HSN97" s="29"/>
      <c r="HSO97" s="29"/>
      <c r="HSP97" s="29"/>
      <c r="HSQ97" s="29"/>
      <c r="HSR97" s="29"/>
      <c r="HSS97" s="29"/>
      <c r="HST97" s="29"/>
      <c r="HSU97" s="29"/>
      <c r="HSV97" s="29"/>
      <c r="HSW97" s="29"/>
      <c r="HSX97" s="29"/>
      <c r="HSY97" s="29"/>
      <c r="HSZ97" s="29"/>
      <c r="HTA97" s="29"/>
      <c r="HTB97" s="29"/>
      <c r="HTC97" s="29"/>
      <c r="HTD97" s="29"/>
      <c r="HTE97" s="29"/>
      <c r="HTF97" s="29"/>
      <c r="HTG97" s="29"/>
      <c r="HTH97" s="29"/>
      <c r="HTI97" s="29"/>
      <c r="HTJ97" s="29"/>
      <c r="HTK97" s="29"/>
      <c r="HTL97" s="29"/>
      <c r="HTM97" s="29"/>
      <c r="HTN97" s="29"/>
      <c r="HTO97" s="29"/>
      <c r="HTP97" s="29"/>
      <c r="HTQ97" s="29"/>
      <c r="HTR97" s="29"/>
      <c r="HTS97" s="29"/>
      <c r="HTT97" s="29"/>
      <c r="HTU97" s="29"/>
      <c r="HTV97" s="29"/>
      <c r="HTW97" s="29"/>
      <c r="HTX97" s="29"/>
      <c r="HTY97" s="29"/>
      <c r="HTZ97" s="29"/>
      <c r="HUA97" s="29"/>
      <c r="HUB97" s="29"/>
      <c r="HUC97" s="29"/>
      <c r="HUD97" s="29"/>
      <c r="HUE97" s="29"/>
      <c r="HUF97" s="29"/>
      <c r="HUG97" s="29"/>
      <c r="HUH97" s="29"/>
      <c r="HUI97" s="29"/>
      <c r="HUJ97" s="29"/>
      <c r="HUK97" s="29"/>
      <c r="HUL97" s="29"/>
      <c r="HUM97" s="29"/>
      <c r="HUN97" s="29"/>
      <c r="HUO97" s="29"/>
      <c r="HUP97" s="29"/>
      <c r="HUQ97" s="29"/>
      <c r="HUR97" s="29"/>
      <c r="HUS97" s="29"/>
      <c r="HUT97" s="29"/>
      <c r="HUU97" s="29"/>
      <c r="HUV97" s="29"/>
      <c r="HUW97" s="29"/>
      <c r="HUX97" s="29"/>
      <c r="HUY97" s="29"/>
      <c r="HUZ97" s="29"/>
      <c r="HVA97" s="29"/>
      <c r="HVB97" s="29"/>
      <c r="HVC97" s="29"/>
      <c r="HVD97" s="29"/>
      <c r="HVE97" s="29"/>
      <c r="HVF97" s="29"/>
      <c r="HVG97" s="29"/>
      <c r="HVH97" s="29"/>
      <c r="HVI97" s="29"/>
      <c r="HVJ97" s="29"/>
      <c r="HVK97" s="29"/>
      <c r="HVL97" s="29"/>
      <c r="HVM97" s="29"/>
      <c r="HVN97" s="29"/>
      <c r="HVO97" s="29"/>
      <c r="HVP97" s="29"/>
      <c r="HVQ97" s="29"/>
      <c r="HVR97" s="29"/>
      <c r="HVS97" s="29"/>
      <c r="HVT97" s="29"/>
      <c r="HVU97" s="29"/>
      <c r="HVV97" s="29"/>
      <c r="HVW97" s="29"/>
      <c r="HVX97" s="29"/>
      <c r="HVY97" s="29"/>
      <c r="HVZ97" s="29"/>
      <c r="HWA97" s="29"/>
      <c r="HWB97" s="29"/>
      <c r="HWC97" s="29"/>
      <c r="HWD97" s="29"/>
      <c r="HWE97" s="29"/>
      <c r="HWF97" s="29"/>
      <c r="HWG97" s="29"/>
      <c r="HWH97" s="29"/>
      <c r="HWI97" s="29"/>
      <c r="HWJ97" s="29"/>
      <c r="HWK97" s="29"/>
      <c r="HWL97" s="29"/>
      <c r="HWM97" s="29"/>
      <c r="HWN97" s="29"/>
      <c r="HWO97" s="29"/>
      <c r="HWP97" s="29"/>
      <c r="HWQ97" s="29"/>
      <c r="HWR97" s="29"/>
      <c r="HWS97" s="29"/>
      <c r="HWT97" s="29"/>
      <c r="HWU97" s="29"/>
      <c r="HWV97" s="29"/>
      <c r="HWW97" s="29"/>
      <c r="HWX97" s="29"/>
      <c r="HWY97" s="29"/>
      <c r="HWZ97" s="29"/>
      <c r="HXA97" s="29"/>
      <c r="HXB97" s="29"/>
      <c r="HXC97" s="29"/>
      <c r="HXD97" s="29"/>
      <c r="HXE97" s="29"/>
      <c r="HXF97" s="29"/>
      <c r="HXG97" s="29"/>
      <c r="HXH97" s="29"/>
      <c r="HXI97" s="29"/>
      <c r="HXJ97" s="29"/>
      <c r="HXK97" s="29"/>
      <c r="HXL97" s="29"/>
      <c r="HXM97" s="29"/>
      <c r="HXN97" s="29"/>
      <c r="HXO97" s="29"/>
      <c r="HXP97" s="29"/>
      <c r="HXQ97" s="29"/>
      <c r="HXR97" s="29"/>
      <c r="HXS97" s="29"/>
      <c r="HXT97" s="29"/>
      <c r="HXU97" s="29"/>
      <c r="HXV97" s="29"/>
      <c r="HXW97" s="29"/>
      <c r="HXX97" s="29"/>
      <c r="HXY97" s="29"/>
      <c r="HXZ97" s="29"/>
      <c r="HYA97" s="29"/>
      <c r="HYB97" s="29"/>
      <c r="HYC97" s="29"/>
      <c r="HYD97" s="29"/>
      <c r="HYE97" s="29"/>
      <c r="HYF97" s="29"/>
      <c r="HYG97" s="29"/>
      <c r="HYH97" s="29"/>
      <c r="HYI97" s="29"/>
      <c r="HYJ97" s="29"/>
      <c r="HYK97" s="29"/>
      <c r="HYL97" s="29"/>
      <c r="HYM97" s="29"/>
      <c r="HYN97" s="29"/>
      <c r="HYO97" s="29"/>
      <c r="HYP97" s="29"/>
      <c r="HYQ97" s="29"/>
      <c r="HYR97" s="29"/>
      <c r="HYS97" s="29"/>
      <c r="HYT97" s="29"/>
      <c r="HYU97" s="29"/>
      <c r="HYV97" s="29"/>
      <c r="HYW97" s="29"/>
      <c r="HYX97" s="29"/>
      <c r="HYY97" s="29"/>
      <c r="HYZ97" s="29"/>
      <c r="HZA97" s="29"/>
      <c r="HZB97" s="29"/>
      <c r="HZC97" s="29"/>
      <c r="HZD97" s="29"/>
      <c r="HZE97" s="29"/>
      <c r="HZF97" s="29"/>
      <c r="HZG97" s="29"/>
      <c r="HZH97" s="29"/>
      <c r="HZI97" s="29"/>
      <c r="HZJ97" s="29"/>
      <c r="HZK97" s="29"/>
      <c r="HZL97" s="29"/>
      <c r="HZM97" s="29"/>
      <c r="HZN97" s="29"/>
      <c r="HZO97" s="29"/>
      <c r="HZP97" s="29"/>
      <c r="HZQ97" s="29"/>
      <c r="HZR97" s="29"/>
      <c r="HZS97" s="29"/>
      <c r="HZT97" s="29"/>
      <c r="HZU97" s="29"/>
      <c r="HZV97" s="29"/>
      <c r="HZW97" s="29"/>
      <c r="HZX97" s="29"/>
      <c r="HZY97" s="29"/>
      <c r="HZZ97" s="29"/>
      <c r="IAA97" s="29"/>
      <c r="IAB97" s="29"/>
      <c r="IAC97" s="29"/>
      <c r="IAD97" s="29"/>
      <c r="IAE97" s="29"/>
      <c r="IAF97" s="29"/>
      <c r="IAG97" s="29"/>
      <c r="IAH97" s="29"/>
      <c r="IAI97" s="29"/>
      <c r="IAJ97" s="29"/>
      <c r="IAK97" s="29"/>
      <c r="IAL97" s="29"/>
      <c r="IAM97" s="29"/>
      <c r="IAN97" s="29"/>
      <c r="IAO97" s="29"/>
      <c r="IAP97" s="29"/>
      <c r="IAQ97" s="29"/>
      <c r="IAR97" s="29"/>
      <c r="IAS97" s="29"/>
      <c r="IAT97" s="29"/>
      <c r="IAU97" s="29"/>
      <c r="IAV97" s="29"/>
      <c r="IAW97" s="29"/>
      <c r="IAX97" s="29"/>
      <c r="IAY97" s="29"/>
      <c r="IAZ97" s="29"/>
      <c r="IBA97" s="29"/>
      <c r="IBB97" s="29"/>
      <c r="IBC97" s="29"/>
      <c r="IBD97" s="29"/>
      <c r="IBE97" s="29"/>
      <c r="IBF97" s="29"/>
      <c r="IBG97" s="29"/>
      <c r="IBH97" s="29"/>
      <c r="IBI97" s="29"/>
      <c r="IBJ97" s="29"/>
      <c r="IBK97" s="29"/>
      <c r="IBL97" s="29"/>
      <c r="IBM97" s="29"/>
      <c r="IBN97" s="29"/>
      <c r="IBO97" s="29"/>
      <c r="IBP97" s="29"/>
      <c r="IBQ97" s="29"/>
      <c r="IBR97" s="29"/>
      <c r="IBS97" s="29"/>
      <c r="IBT97" s="29"/>
      <c r="IBU97" s="29"/>
      <c r="IBV97" s="29"/>
      <c r="IBW97" s="29"/>
      <c r="IBX97" s="29"/>
      <c r="IBY97" s="29"/>
      <c r="IBZ97" s="29"/>
      <c r="ICA97" s="29"/>
      <c r="ICB97" s="29"/>
      <c r="ICC97" s="29"/>
      <c r="ICD97" s="29"/>
      <c r="ICE97" s="29"/>
      <c r="ICF97" s="29"/>
      <c r="ICG97" s="29"/>
      <c r="ICH97" s="29"/>
      <c r="ICI97" s="29"/>
      <c r="ICJ97" s="29"/>
      <c r="ICK97" s="29"/>
      <c r="ICL97" s="29"/>
      <c r="ICM97" s="29"/>
      <c r="ICN97" s="29"/>
      <c r="ICO97" s="29"/>
      <c r="ICP97" s="29"/>
      <c r="ICQ97" s="29"/>
      <c r="ICR97" s="29"/>
      <c r="ICS97" s="29"/>
      <c r="ICT97" s="29"/>
      <c r="ICU97" s="29"/>
      <c r="ICV97" s="29"/>
      <c r="ICW97" s="29"/>
      <c r="ICX97" s="29"/>
      <c r="ICY97" s="29"/>
      <c r="ICZ97" s="29"/>
      <c r="IDA97" s="29"/>
      <c r="IDB97" s="29"/>
      <c r="IDC97" s="29"/>
      <c r="IDD97" s="29"/>
      <c r="IDE97" s="29"/>
      <c r="IDF97" s="29"/>
      <c r="IDG97" s="29"/>
      <c r="IDH97" s="29"/>
      <c r="IDI97" s="29"/>
      <c r="IDJ97" s="29"/>
      <c r="IDK97" s="29"/>
      <c r="IDL97" s="29"/>
      <c r="IDM97" s="29"/>
      <c r="IDN97" s="29"/>
      <c r="IDO97" s="29"/>
      <c r="IDP97" s="29"/>
      <c r="IDQ97" s="29"/>
      <c r="IDR97" s="29"/>
      <c r="IDS97" s="29"/>
      <c r="IDT97" s="29"/>
      <c r="IDU97" s="29"/>
      <c r="IDV97" s="29"/>
      <c r="IDW97" s="29"/>
      <c r="IDX97" s="29"/>
      <c r="IDY97" s="29"/>
      <c r="IDZ97" s="29"/>
      <c r="IEA97" s="29"/>
      <c r="IEB97" s="29"/>
      <c r="IEC97" s="29"/>
      <c r="IED97" s="29"/>
      <c r="IEE97" s="29"/>
      <c r="IEF97" s="29"/>
      <c r="IEG97" s="29"/>
      <c r="IEH97" s="29"/>
      <c r="IEI97" s="29"/>
      <c r="IEJ97" s="29"/>
      <c r="IEK97" s="29"/>
      <c r="IEL97" s="29"/>
      <c r="IEM97" s="29"/>
      <c r="IEN97" s="29"/>
      <c r="IEO97" s="29"/>
      <c r="IEP97" s="29"/>
      <c r="IEQ97" s="29"/>
      <c r="IER97" s="29"/>
      <c r="IES97" s="29"/>
      <c r="IET97" s="29"/>
      <c r="IEU97" s="29"/>
      <c r="IEV97" s="29"/>
      <c r="IEW97" s="29"/>
      <c r="IEX97" s="29"/>
      <c r="IEY97" s="29"/>
      <c r="IEZ97" s="29"/>
      <c r="IFA97" s="29"/>
      <c r="IFB97" s="29"/>
      <c r="IFC97" s="29"/>
      <c r="IFD97" s="29"/>
      <c r="IFE97" s="29"/>
      <c r="IFF97" s="29"/>
      <c r="IFG97" s="29"/>
      <c r="IFH97" s="29"/>
      <c r="IFI97" s="29"/>
      <c r="IFJ97" s="29"/>
      <c r="IFK97" s="29"/>
      <c r="IFL97" s="29"/>
      <c r="IFM97" s="29"/>
      <c r="IFN97" s="29"/>
      <c r="IFO97" s="29"/>
      <c r="IFP97" s="29"/>
      <c r="IFQ97" s="29"/>
      <c r="IFR97" s="29"/>
      <c r="IFS97" s="29"/>
      <c r="IFT97" s="29"/>
      <c r="IFU97" s="29"/>
      <c r="IFV97" s="29"/>
      <c r="IFW97" s="29"/>
      <c r="IFX97" s="29"/>
      <c r="IFY97" s="29"/>
      <c r="IFZ97" s="29"/>
      <c r="IGA97" s="29"/>
      <c r="IGB97" s="29"/>
      <c r="IGC97" s="29"/>
      <c r="IGD97" s="29"/>
      <c r="IGE97" s="29"/>
      <c r="IGF97" s="29"/>
      <c r="IGG97" s="29"/>
      <c r="IGH97" s="29"/>
      <c r="IGI97" s="29"/>
      <c r="IGJ97" s="29"/>
      <c r="IGK97" s="29"/>
      <c r="IGL97" s="29"/>
      <c r="IGM97" s="29"/>
      <c r="IGN97" s="29"/>
      <c r="IGO97" s="29"/>
      <c r="IGP97" s="29"/>
      <c r="IGQ97" s="29"/>
      <c r="IGR97" s="29"/>
      <c r="IGS97" s="29"/>
      <c r="IGT97" s="29"/>
      <c r="IGU97" s="29"/>
      <c r="IGV97" s="29"/>
      <c r="IGW97" s="29"/>
      <c r="IGX97" s="29"/>
      <c r="IGY97" s="29"/>
      <c r="IGZ97" s="29"/>
      <c r="IHA97" s="29"/>
      <c r="IHB97" s="29"/>
      <c r="IHC97" s="29"/>
      <c r="IHD97" s="29"/>
      <c r="IHE97" s="29"/>
      <c r="IHF97" s="29"/>
      <c r="IHG97" s="29"/>
      <c r="IHH97" s="29"/>
      <c r="IHI97" s="29"/>
      <c r="IHJ97" s="29"/>
      <c r="IHK97" s="29"/>
      <c r="IHL97" s="29"/>
      <c r="IHM97" s="29"/>
      <c r="IHN97" s="29"/>
      <c r="IHO97" s="29"/>
      <c r="IHP97" s="29"/>
      <c r="IHQ97" s="29"/>
      <c r="IHR97" s="29"/>
      <c r="IHS97" s="29"/>
      <c r="IHT97" s="29"/>
      <c r="IHU97" s="29"/>
      <c r="IHV97" s="29"/>
      <c r="IHW97" s="29"/>
      <c r="IHX97" s="29"/>
      <c r="IHY97" s="29"/>
      <c r="IHZ97" s="29"/>
      <c r="IIA97" s="29"/>
      <c r="IIB97" s="29"/>
      <c r="IIC97" s="29"/>
      <c r="IID97" s="29"/>
      <c r="IIE97" s="29"/>
      <c r="IIF97" s="29"/>
      <c r="IIG97" s="29"/>
      <c r="IIH97" s="29"/>
      <c r="III97" s="29"/>
      <c r="IIJ97" s="29"/>
      <c r="IIK97" s="29"/>
      <c r="IIL97" s="29"/>
      <c r="IIM97" s="29"/>
      <c r="IIN97" s="29"/>
      <c r="IIO97" s="29"/>
      <c r="IIP97" s="29"/>
      <c r="IIQ97" s="29"/>
      <c r="IIR97" s="29"/>
      <c r="IIS97" s="29"/>
      <c r="IIT97" s="29"/>
      <c r="IIU97" s="29"/>
      <c r="IIV97" s="29"/>
      <c r="IIW97" s="29"/>
      <c r="IIX97" s="29"/>
      <c r="IIY97" s="29"/>
      <c r="IIZ97" s="29"/>
      <c r="IJA97" s="29"/>
      <c r="IJB97" s="29"/>
      <c r="IJC97" s="29"/>
      <c r="IJD97" s="29"/>
      <c r="IJE97" s="29"/>
      <c r="IJF97" s="29"/>
      <c r="IJG97" s="29"/>
      <c r="IJH97" s="29"/>
      <c r="IJI97" s="29"/>
      <c r="IJJ97" s="29"/>
      <c r="IJK97" s="29"/>
      <c r="IJL97" s="29"/>
      <c r="IJM97" s="29"/>
      <c r="IJN97" s="29"/>
      <c r="IJO97" s="29"/>
      <c r="IJP97" s="29"/>
      <c r="IJQ97" s="29"/>
      <c r="IJR97" s="29"/>
      <c r="IJS97" s="29"/>
      <c r="IJT97" s="29"/>
      <c r="IJU97" s="29"/>
      <c r="IJV97" s="29"/>
      <c r="IJW97" s="29"/>
      <c r="IJX97" s="29"/>
      <c r="IJY97" s="29"/>
      <c r="IJZ97" s="29"/>
      <c r="IKA97" s="29"/>
      <c r="IKB97" s="29"/>
      <c r="IKC97" s="29"/>
      <c r="IKD97" s="29"/>
      <c r="IKE97" s="29"/>
      <c r="IKF97" s="29"/>
      <c r="IKG97" s="29"/>
      <c r="IKH97" s="29"/>
      <c r="IKI97" s="29"/>
      <c r="IKJ97" s="29"/>
      <c r="IKK97" s="29"/>
      <c r="IKL97" s="29"/>
      <c r="IKM97" s="29"/>
      <c r="IKN97" s="29"/>
      <c r="IKO97" s="29"/>
      <c r="IKP97" s="29"/>
      <c r="IKQ97" s="29"/>
      <c r="IKR97" s="29"/>
      <c r="IKS97" s="29"/>
      <c r="IKT97" s="29"/>
      <c r="IKU97" s="29"/>
      <c r="IKV97" s="29"/>
      <c r="IKW97" s="29"/>
      <c r="IKX97" s="29"/>
      <c r="IKY97" s="29"/>
      <c r="IKZ97" s="29"/>
      <c r="ILA97" s="29"/>
      <c r="ILB97" s="29"/>
      <c r="ILC97" s="29"/>
      <c r="ILD97" s="29"/>
      <c r="ILE97" s="29"/>
      <c r="ILF97" s="29"/>
      <c r="ILG97" s="29"/>
      <c r="ILH97" s="29"/>
      <c r="ILI97" s="29"/>
      <c r="ILJ97" s="29"/>
      <c r="ILK97" s="29"/>
      <c r="ILL97" s="29"/>
      <c r="ILM97" s="29"/>
      <c r="ILN97" s="29"/>
      <c r="ILO97" s="29"/>
      <c r="ILP97" s="29"/>
      <c r="ILQ97" s="29"/>
      <c r="ILR97" s="29"/>
      <c r="ILS97" s="29"/>
      <c r="ILT97" s="29"/>
      <c r="ILU97" s="29"/>
      <c r="ILV97" s="29"/>
      <c r="ILW97" s="29"/>
      <c r="ILX97" s="29"/>
      <c r="ILY97" s="29"/>
      <c r="ILZ97" s="29"/>
      <c r="IMA97" s="29"/>
      <c r="IMB97" s="29"/>
      <c r="IMC97" s="29"/>
      <c r="IMD97" s="29"/>
      <c r="IME97" s="29"/>
      <c r="IMF97" s="29"/>
      <c r="IMG97" s="29"/>
      <c r="IMH97" s="29"/>
      <c r="IMI97" s="29"/>
      <c r="IMJ97" s="29"/>
      <c r="IMK97" s="29"/>
      <c r="IML97" s="29"/>
      <c r="IMM97" s="29"/>
      <c r="IMN97" s="29"/>
      <c r="IMO97" s="29"/>
      <c r="IMP97" s="29"/>
      <c r="IMQ97" s="29"/>
      <c r="IMR97" s="29"/>
      <c r="IMS97" s="29"/>
      <c r="IMT97" s="29"/>
      <c r="IMU97" s="29"/>
      <c r="IMV97" s="29"/>
      <c r="IMW97" s="29"/>
      <c r="IMX97" s="29"/>
      <c r="IMY97" s="29"/>
      <c r="IMZ97" s="29"/>
      <c r="INA97" s="29"/>
      <c r="INB97" s="29"/>
      <c r="INC97" s="29"/>
      <c r="IND97" s="29"/>
      <c r="INE97" s="29"/>
      <c r="INF97" s="29"/>
      <c r="ING97" s="29"/>
      <c r="INH97" s="29"/>
      <c r="INI97" s="29"/>
      <c r="INJ97" s="29"/>
      <c r="INK97" s="29"/>
      <c r="INL97" s="29"/>
      <c r="INM97" s="29"/>
      <c r="INN97" s="29"/>
      <c r="INO97" s="29"/>
      <c r="INP97" s="29"/>
      <c r="INQ97" s="29"/>
      <c r="INR97" s="29"/>
      <c r="INS97" s="29"/>
      <c r="INT97" s="29"/>
      <c r="INU97" s="29"/>
      <c r="INV97" s="29"/>
      <c r="INW97" s="29"/>
      <c r="INX97" s="29"/>
      <c r="INY97" s="29"/>
      <c r="INZ97" s="29"/>
      <c r="IOA97" s="29"/>
      <c r="IOB97" s="29"/>
      <c r="IOC97" s="29"/>
      <c r="IOD97" s="29"/>
      <c r="IOE97" s="29"/>
      <c r="IOF97" s="29"/>
      <c r="IOG97" s="29"/>
      <c r="IOH97" s="29"/>
      <c r="IOI97" s="29"/>
      <c r="IOJ97" s="29"/>
      <c r="IOK97" s="29"/>
      <c r="IOL97" s="29"/>
      <c r="IOM97" s="29"/>
      <c r="ION97" s="29"/>
      <c r="IOO97" s="29"/>
      <c r="IOP97" s="29"/>
      <c r="IOQ97" s="29"/>
      <c r="IOR97" s="29"/>
      <c r="IOS97" s="29"/>
      <c r="IOT97" s="29"/>
      <c r="IOU97" s="29"/>
      <c r="IOV97" s="29"/>
      <c r="IOW97" s="29"/>
      <c r="IOX97" s="29"/>
      <c r="IOY97" s="29"/>
      <c r="IOZ97" s="29"/>
      <c r="IPA97" s="29"/>
      <c r="IPB97" s="29"/>
      <c r="IPC97" s="29"/>
      <c r="IPD97" s="29"/>
      <c r="IPE97" s="29"/>
      <c r="IPF97" s="29"/>
      <c r="IPG97" s="29"/>
      <c r="IPH97" s="29"/>
      <c r="IPI97" s="29"/>
      <c r="IPJ97" s="29"/>
      <c r="IPK97" s="29"/>
      <c r="IPL97" s="29"/>
      <c r="IPM97" s="29"/>
      <c r="IPN97" s="29"/>
      <c r="IPO97" s="29"/>
      <c r="IPP97" s="29"/>
      <c r="IPQ97" s="29"/>
      <c r="IPR97" s="29"/>
      <c r="IPS97" s="29"/>
      <c r="IPT97" s="29"/>
      <c r="IPU97" s="29"/>
      <c r="IPV97" s="29"/>
      <c r="IPW97" s="29"/>
      <c r="IPX97" s="29"/>
      <c r="IPY97" s="29"/>
      <c r="IPZ97" s="29"/>
      <c r="IQA97" s="29"/>
      <c r="IQB97" s="29"/>
      <c r="IQC97" s="29"/>
      <c r="IQD97" s="29"/>
      <c r="IQE97" s="29"/>
      <c r="IQF97" s="29"/>
      <c r="IQG97" s="29"/>
      <c r="IQH97" s="29"/>
      <c r="IQI97" s="29"/>
      <c r="IQJ97" s="29"/>
      <c r="IQK97" s="29"/>
      <c r="IQL97" s="29"/>
      <c r="IQM97" s="29"/>
      <c r="IQN97" s="29"/>
      <c r="IQO97" s="29"/>
      <c r="IQP97" s="29"/>
      <c r="IQQ97" s="29"/>
      <c r="IQR97" s="29"/>
      <c r="IQS97" s="29"/>
      <c r="IQT97" s="29"/>
      <c r="IQU97" s="29"/>
      <c r="IQV97" s="29"/>
      <c r="IQW97" s="29"/>
      <c r="IQX97" s="29"/>
      <c r="IQY97" s="29"/>
      <c r="IQZ97" s="29"/>
      <c r="IRA97" s="29"/>
      <c r="IRB97" s="29"/>
      <c r="IRC97" s="29"/>
      <c r="IRD97" s="29"/>
      <c r="IRE97" s="29"/>
      <c r="IRF97" s="29"/>
      <c r="IRG97" s="29"/>
      <c r="IRH97" s="29"/>
      <c r="IRI97" s="29"/>
      <c r="IRJ97" s="29"/>
      <c r="IRK97" s="29"/>
      <c r="IRL97" s="29"/>
      <c r="IRM97" s="29"/>
      <c r="IRN97" s="29"/>
      <c r="IRO97" s="29"/>
      <c r="IRP97" s="29"/>
      <c r="IRQ97" s="29"/>
      <c r="IRR97" s="29"/>
      <c r="IRS97" s="29"/>
      <c r="IRT97" s="29"/>
      <c r="IRU97" s="29"/>
      <c r="IRV97" s="29"/>
      <c r="IRW97" s="29"/>
      <c r="IRX97" s="29"/>
      <c r="IRY97" s="29"/>
      <c r="IRZ97" s="29"/>
      <c r="ISA97" s="29"/>
      <c r="ISB97" s="29"/>
      <c r="ISC97" s="29"/>
      <c r="ISD97" s="29"/>
      <c r="ISE97" s="29"/>
      <c r="ISF97" s="29"/>
      <c r="ISG97" s="29"/>
      <c r="ISH97" s="29"/>
      <c r="ISI97" s="29"/>
      <c r="ISJ97" s="29"/>
      <c r="ISK97" s="29"/>
      <c r="ISL97" s="29"/>
      <c r="ISM97" s="29"/>
      <c r="ISN97" s="29"/>
      <c r="ISO97" s="29"/>
      <c r="ISP97" s="29"/>
      <c r="ISQ97" s="29"/>
      <c r="ISR97" s="29"/>
      <c r="ISS97" s="29"/>
      <c r="IST97" s="29"/>
      <c r="ISU97" s="29"/>
      <c r="ISV97" s="29"/>
      <c r="ISW97" s="29"/>
      <c r="ISX97" s="29"/>
      <c r="ISY97" s="29"/>
      <c r="ISZ97" s="29"/>
      <c r="ITA97" s="29"/>
      <c r="ITB97" s="29"/>
      <c r="ITC97" s="29"/>
      <c r="ITD97" s="29"/>
      <c r="ITE97" s="29"/>
      <c r="ITF97" s="29"/>
      <c r="ITG97" s="29"/>
      <c r="ITH97" s="29"/>
      <c r="ITI97" s="29"/>
      <c r="ITJ97" s="29"/>
      <c r="ITK97" s="29"/>
      <c r="ITL97" s="29"/>
      <c r="ITM97" s="29"/>
      <c r="ITN97" s="29"/>
      <c r="ITO97" s="29"/>
      <c r="ITP97" s="29"/>
      <c r="ITQ97" s="29"/>
      <c r="ITR97" s="29"/>
      <c r="ITS97" s="29"/>
      <c r="ITT97" s="29"/>
      <c r="ITU97" s="29"/>
      <c r="ITV97" s="29"/>
      <c r="ITW97" s="29"/>
      <c r="ITX97" s="29"/>
      <c r="ITY97" s="29"/>
      <c r="ITZ97" s="29"/>
      <c r="IUA97" s="29"/>
      <c r="IUB97" s="29"/>
      <c r="IUC97" s="29"/>
      <c r="IUD97" s="29"/>
      <c r="IUE97" s="29"/>
      <c r="IUF97" s="29"/>
      <c r="IUG97" s="29"/>
      <c r="IUH97" s="29"/>
      <c r="IUI97" s="29"/>
      <c r="IUJ97" s="29"/>
      <c r="IUK97" s="29"/>
      <c r="IUL97" s="29"/>
      <c r="IUM97" s="29"/>
      <c r="IUN97" s="29"/>
      <c r="IUO97" s="29"/>
      <c r="IUP97" s="29"/>
      <c r="IUQ97" s="29"/>
      <c r="IUR97" s="29"/>
      <c r="IUS97" s="29"/>
      <c r="IUT97" s="29"/>
      <c r="IUU97" s="29"/>
      <c r="IUV97" s="29"/>
      <c r="IUW97" s="29"/>
      <c r="IUX97" s="29"/>
      <c r="IUY97" s="29"/>
      <c r="IUZ97" s="29"/>
      <c r="IVA97" s="29"/>
      <c r="IVB97" s="29"/>
      <c r="IVC97" s="29"/>
      <c r="IVD97" s="29"/>
      <c r="IVE97" s="29"/>
      <c r="IVF97" s="29"/>
      <c r="IVG97" s="29"/>
      <c r="IVH97" s="29"/>
      <c r="IVI97" s="29"/>
      <c r="IVJ97" s="29"/>
      <c r="IVK97" s="29"/>
      <c r="IVL97" s="29"/>
      <c r="IVM97" s="29"/>
      <c r="IVN97" s="29"/>
      <c r="IVO97" s="29"/>
      <c r="IVP97" s="29"/>
      <c r="IVQ97" s="29"/>
      <c r="IVR97" s="29"/>
      <c r="IVS97" s="29"/>
      <c r="IVT97" s="29"/>
      <c r="IVU97" s="29"/>
      <c r="IVV97" s="29"/>
      <c r="IVW97" s="29"/>
      <c r="IVX97" s="29"/>
      <c r="IVY97" s="29"/>
      <c r="IVZ97" s="29"/>
      <c r="IWA97" s="29"/>
      <c r="IWB97" s="29"/>
      <c r="IWC97" s="29"/>
      <c r="IWD97" s="29"/>
      <c r="IWE97" s="29"/>
      <c r="IWF97" s="29"/>
      <c r="IWG97" s="29"/>
      <c r="IWH97" s="29"/>
      <c r="IWI97" s="29"/>
      <c r="IWJ97" s="29"/>
      <c r="IWK97" s="29"/>
      <c r="IWL97" s="29"/>
      <c r="IWM97" s="29"/>
      <c r="IWN97" s="29"/>
      <c r="IWO97" s="29"/>
      <c r="IWP97" s="29"/>
      <c r="IWQ97" s="29"/>
      <c r="IWR97" s="29"/>
      <c r="IWS97" s="29"/>
      <c r="IWT97" s="29"/>
      <c r="IWU97" s="29"/>
      <c r="IWV97" s="29"/>
      <c r="IWW97" s="29"/>
      <c r="IWX97" s="29"/>
      <c r="IWY97" s="29"/>
      <c r="IWZ97" s="29"/>
      <c r="IXA97" s="29"/>
      <c r="IXB97" s="29"/>
      <c r="IXC97" s="29"/>
      <c r="IXD97" s="29"/>
      <c r="IXE97" s="29"/>
      <c r="IXF97" s="29"/>
      <c r="IXG97" s="29"/>
      <c r="IXH97" s="29"/>
      <c r="IXI97" s="29"/>
      <c r="IXJ97" s="29"/>
      <c r="IXK97" s="29"/>
      <c r="IXL97" s="29"/>
      <c r="IXM97" s="29"/>
      <c r="IXN97" s="29"/>
      <c r="IXO97" s="29"/>
      <c r="IXP97" s="29"/>
      <c r="IXQ97" s="29"/>
      <c r="IXR97" s="29"/>
      <c r="IXS97" s="29"/>
      <c r="IXT97" s="29"/>
      <c r="IXU97" s="29"/>
      <c r="IXV97" s="29"/>
      <c r="IXW97" s="29"/>
      <c r="IXX97" s="29"/>
      <c r="IXY97" s="29"/>
      <c r="IXZ97" s="29"/>
      <c r="IYA97" s="29"/>
      <c r="IYB97" s="29"/>
      <c r="IYC97" s="29"/>
      <c r="IYD97" s="29"/>
      <c r="IYE97" s="29"/>
      <c r="IYF97" s="29"/>
      <c r="IYG97" s="29"/>
      <c r="IYH97" s="29"/>
      <c r="IYI97" s="29"/>
      <c r="IYJ97" s="29"/>
      <c r="IYK97" s="29"/>
      <c r="IYL97" s="29"/>
      <c r="IYM97" s="29"/>
      <c r="IYN97" s="29"/>
      <c r="IYO97" s="29"/>
      <c r="IYP97" s="29"/>
      <c r="IYQ97" s="29"/>
      <c r="IYR97" s="29"/>
      <c r="IYS97" s="29"/>
      <c r="IYT97" s="29"/>
      <c r="IYU97" s="29"/>
      <c r="IYV97" s="29"/>
      <c r="IYW97" s="29"/>
      <c r="IYX97" s="29"/>
      <c r="IYY97" s="29"/>
      <c r="IYZ97" s="29"/>
      <c r="IZA97" s="29"/>
      <c r="IZB97" s="29"/>
      <c r="IZC97" s="29"/>
      <c r="IZD97" s="29"/>
      <c r="IZE97" s="29"/>
      <c r="IZF97" s="29"/>
      <c r="IZG97" s="29"/>
      <c r="IZH97" s="29"/>
      <c r="IZI97" s="29"/>
      <c r="IZJ97" s="29"/>
      <c r="IZK97" s="29"/>
      <c r="IZL97" s="29"/>
      <c r="IZM97" s="29"/>
      <c r="IZN97" s="29"/>
      <c r="IZO97" s="29"/>
      <c r="IZP97" s="29"/>
      <c r="IZQ97" s="29"/>
      <c r="IZR97" s="29"/>
      <c r="IZS97" s="29"/>
      <c r="IZT97" s="29"/>
      <c r="IZU97" s="29"/>
      <c r="IZV97" s="29"/>
      <c r="IZW97" s="29"/>
      <c r="IZX97" s="29"/>
      <c r="IZY97" s="29"/>
      <c r="IZZ97" s="29"/>
      <c r="JAA97" s="29"/>
      <c r="JAB97" s="29"/>
      <c r="JAC97" s="29"/>
      <c r="JAD97" s="29"/>
      <c r="JAE97" s="29"/>
      <c r="JAF97" s="29"/>
      <c r="JAG97" s="29"/>
      <c r="JAH97" s="29"/>
      <c r="JAI97" s="29"/>
      <c r="JAJ97" s="29"/>
      <c r="JAK97" s="29"/>
      <c r="JAL97" s="29"/>
      <c r="JAM97" s="29"/>
      <c r="JAN97" s="29"/>
      <c r="JAO97" s="29"/>
      <c r="JAP97" s="29"/>
      <c r="JAQ97" s="29"/>
      <c r="JAR97" s="29"/>
      <c r="JAS97" s="29"/>
      <c r="JAT97" s="29"/>
      <c r="JAU97" s="29"/>
      <c r="JAV97" s="29"/>
      <c r="JAW97" s="29"/>
      <c r="JAX97" s="29"/>
      <c r="JAY97" s="29"/>
      <c r="JAZ97" s="29"/>
      <c r="JBA97" s="29"/>
      <c r="JBB97" s="29"/>
      <c r="JBC97" s="29"/>
      <c r="JBD97" s="29"/>
      <c r="JBE97" s="29"/>
      <c r="JBF97" s="29"/>
      <c r="JBG97" s="29"/>
      <c r="JBH97" s="29"/>
      <c r="JBI97" s="29"/>
      <c r="JBJ97" s="29"/>
      <c r="JBK97" s="29"/>
      <c r="JBL97" s="29"/>
      <c r="JBM97" s="29"/>
      <c r="JBN97" s="29"/>
      <c r="JBO97" s="29"/>
      <c r="JBP97" s="29"/>
      <c r="JBQ97" s="29"/>
      <c r="JBR97" s="29"/>
      <c r="JBS97" s="29"/>
      <c r="JBT97" s="29"/>
      <c r="JBU97" s="29"/>
      <c r="JBV97" s="29"/>
      <c r="JBW97" s="29"/>
      <c r="JBX97" s="29"/>
      <c r="JBY97" s="29"/>
      <c r="JBZ97" s="29"/>
      <c r="JCA97" s="29"/>
      <c r="JCB97" s="29"/>
      <c r="JCC97" s="29"/>
      <c r="JCD97" s="29"/>
      <c r="JCE97" s="29"/>
      <c r="JCF97" s="29"/>
      <c r="JCG97" s="29"/>
      <c r="JCH97" s="29"/>
      <c r="JCI97" s="29"/>
      <c r="JCJ97" s="29"/>
      <c r="JCK97" s="29"/>
      <c r="JCL97" s="29"/>
      <c r="JCM97" s="29"/>
      <c r="JCN97" s="29"/>
      <c r="JCO97" s="29"/>
      <c r="JCP97" s="29"/>
      <c r="JCQ97" s="29"/>
      <c r="JCR97" s="29"/>
      <c r="JCS97" s="29"/>
      <c r="JCT97" s="29"/>
      <c r="JCU97" s="29"/>
      <c r="JCV97" s="29"/>
      <c r="JCW97" s="29"/>
      <c r="JCX97" s="29"/>
      <c r="JCY97" s="29"/>
      <c r="JCZ97" s="29"/>
      <c r="JDA97" s="29"/>
      <c r="JDB97" s="29"/>
      <c r="JDC97" s="29"/>
      <c r="JDD97" s="29"/>
      <c r="JDE97" s="29"/>
      <c r="JDF97" s="29"/>
      <c r="JDG97" s="29"/>
      <c r="JDH97" s="29"/>
      <c r="JDI97" s="29"/>
      <c r="JDJ97" s="29"/>
      <c r="JDK97" s="29"/>
      <c r="JDL97" s="29"/>
      <c r="JDM97" s="29"/>
      <c r="JDN97" s="29"/>
      <c r="JDO97" s="29"/>
      <c r="JDP97" s="29"/>
      <c r="JDQ97" s="29"/>
      <c r="JDR97" s="29"/>
      <c r="JDS97" s="29"/>
      <c r="JDT97" s="29"/>
      <c r="JDU97" s="29"/>
      <c r="JDV97" s="29"/>
      <c r="JDW97" s="29"/>
      <c r="JDX97" s="29"/>
      <c r="JDY97" s="29"/>
      <c r="JDZ97" s="29"/>
      <c r="JEA97" s="29"/>
      <c r="JEB97" s="29"/>
      <c r="JEC97" s="29"/>
      <c r="JED97" s="29"/>
      <c r="JEE97" s="29"/>
      <c r="JEF97" s="29"/>
      <c r="JEG97" s="29"/>
      <c r="JEH97" s="29"/>
      <c r="JEI97" s="29"/>
      <c r="JEJ97" s="29"/>
      <c r="JEK97" s="29"/>
      <c r="JEL97" s="29"/>
      <c r="JEM97" s="29"/>
      <c r="JEN97" s="29"/>
      <c r="JEO97" s="29"/>
      <c r="JEP97" s="29"/>
      <c r="JEQ97" s="29"/>
      <c r="JER97" s="29"/>
      <c r="JES97" s="29"/>
      <c r="JET97" s="29"/>
      <c r="JEU97" s="29"/>
      <c r="JEV97" s="29"/>
      <c r="JEW97" s="29"/>
      <c r="JEX97" s="29"/>
      <c r="JEY97" s="29"/>
      <c r="JEZ97" s="29"/>
      <c r="JFA97" s="29"/>
      <c r="JFB97" s="29"/>
      <c r="JFC97" s="29"/>
      <c r="JFD97" s="29"/>
      <c r="JFE97" s="29"/>
      <c r="JFF97" s="29"/>
      <c r="JFG97" s="29"/>
      <c r="JFH97" s="29"/>
      <c r="JFI97" s="29"/>
      <c r="JFJ97" s="29"/>
      <c r="JFK97" s="29"/>
      <c r="JFL97" s="29"/>
      <c r="JFM97" s="29"/>
      <c r="JFN97" s="29"/>
      <c r="JFO97" s="29"/>
      <c r="JFP97" s="29"/>
      <c r="JFQ97" s="29"/>
      <c r="JFR97" s="29"/>
      <c r="JFS97" s="29"/>
      <c r="JFT97" s="29"/>
      <c r="JFU97" s="29"/>
      <c r="JFV97" s="29"/>
      <c r="JFW97" s="29"/>
      <c r="JFX97" s="29"/>
      <c r="JFY97" s="29"/>
      <c r="JFZ97" s="29"/>
      <c r="JGA97" s="29"/>
      <c r="JGB97" s="29"/>
      <c r="JGC97" s="29"/>
      <c r="JGD97" s="29"/>
      <c r="JGE97" s="29"/>
      <c r="JGF97" s="29"/>
      <c r="JGG97" s="29"/>
      <c r="JGH97" s="29"/>
      <c r="JGI97" s="29"/>
      <c r="JGJ97" s="29"/>
      <c r="JGK97" s="29"/>
      <c r="JGL97" s="29"/>
      <c r="JGM97" s="29"/>
      <c r="JGN97" s="29"/>
      <c r="JGO97" s="29"/>
      <c r="JGP97" s="29"/>
      <c r="JGQ97" s="29"/>
      <c r="JGR97" s="29"/>
      <c r="JGS97" s="29"/>
      <c r="JGT97" s="29"/>
      <c r="JGU97" s="29"/>
      <c r="JGV97" s="29"/>
      <c r="JGW97" s="29"/>
      <c r="JGX97" s="29"/>
      <c r="JGY97" s="29"/>
      <c r="JGZ97" s="29"/>
      <c r="JHA97" s="29"/>
      <c r="JHB97" s="29"/>
      <c r="JHC97" s="29"/>
      <c r="JHD97" s="29"/>
      <c r="JHE97" s="29"/>
      <c r="JHF97" s="29"/>
      <c r="JHG97" s="29"/>
      <c r="JHH97" s="29"/>
      <c r="JHI97" s="29"/>
      <c r="JHJ97" s="29"/>
      <c r="JHK97" s="29"/>
      <c r="JHL97" s="29"/>
      <c r="JHM97" s="29"/>
      <c r="JHN97" s="29"/>
      <c r="JHO97" s="29"/>
      <c r="JHP97" s="29"/>
      <c r="JHQ97" s="29"/>
      <c r="JHR97" s="29"/>
      <c r="JHS97" s="29"/>
      <c r="JHT97" s="29"/>
      <c r="JHU97" s="29"/>
      <c r="JHV97" s="29"/>
      <c r="JHW97" s="29"/>
      <c r="JHX97" s="29"/>
      <c r="JHY97" s="29"/>
      <c r="JHZ97" s="29"/>
      <c r="JIA97" s="29"/>
      <c r="JIB97" s="29"/>
      <c r="JIC97" s="29"/>
      <c r="JID97" s="29"/>
      <c r="JIE97" s="29"/>
      <c r="JIF97" s="29"/>
      <c r="JIG97" s="29"/>
      <c r="JIH97" s="29"/>
      <c r="JII97" s="29"/>
      <c r="JIJ97" s="29"/>
      <c r="JIK97" s="29"/>
      <c r="JIL97" s="29"/>
      <c r="JIM97" s="29"/>
      <c r="JIN97" s="29"/>
      <c r="JIO97" s="29"/>
      <c r="JIP97" s="29"/>
      <c r="JIQ97" s="29"/>
      <c r="JIR97" s="29"/>
      <c r="JIS97" s="29"/>
      <c r="JIT97" s="29"/>
      <c r="JIU97" s="29"/>
      <c r="JIV97" s="29"/>
      <c r="JIW97" s="29"/>
      <c r="JIX97" s="29"/>
      <c r="JIY97" s="29"/>
      <c r="JIZ97" s="29"/>
      <c r="JJA97" s="29"/>
      <c r="JJB97" s="29"/>
      <c r="JJC97" s="29"/>
      <c r="JJD97" s="29"/>
      <c r="JJE97" s="29"/>
      <c r="JJF97" s="29"/>
      <c r="JJG97" s="29"/>
      <c r="JJH97" s="29"/>
      <c r="JJI97" s="29"/>
      <c r="JJJ97" s="29"/>
      <c r="JJK97" s="29"/>
      <c r="JJL97" s="29"/>
      <c r="JJM97" s="29"/>
      <c r="JJN97" s="29"/>
      <c r="JJO97" s="29"/>
      <c r="JJP97" s="29"/>
      <c r="JJQ97" s="29"/>
      <c r="JJR97" s="29"/>
      <c r="JJS97" s="29"/>
      <c r="JJT97" s="29"/>
      <c r="JJU97" s="29"/>
      <c r="JJV97" s="29"/>
      <c r="JJW97" s="29"/>
      <c r="JJX97" s="29"/>
      <c r="JJY97" s="29"/>
      <c r="JJZ97" s="29"/>
      <c r="JKA97" s="29"/>
      <c r="JKB97" s="29"/>
      <c r="JKC97" s="29"/>
      <c r="JKD97" s="29"/>
      <c r="JKE97" s="29"/>
      <c r="JKF97" s="29"/>
      <c r="JKG97" s="29"/>
      <c r="JKH97" s="29"/>
      <c r="JKI97" s="29"/>
      <c r="JKJ97" s="29"/>
      <c r="JKK97" s="29"/>
      <c r="JKL97" s="29"/>
      <c r="JKM97" s="29"/>
      <c r="JKN97" s="29"/>
      <c r="JKO97" s="29"/>
      <c r="JKP97" s="29"/>
      <c r="JKQ97" s="29"/>
      <c r="JKR97" s="29"/>
      <c r="JKS97" s="29"/>
      <c r="JKT97" s="29"/>
      <c r="JKU97" s="29"/>
      <c r="JKV97" s="29"/>
      <c r="JKW97" s="29"/>
      <c r="JKX97" s="29"/>
      <c r="JKY97" s="29"/>
      <c r="JKZ97" s="29"/>
      <c r="JLA97" s="29"/>
      <c r="JLB97" s="29"/>
      <c r="JLC97" s="29"/>
      <c r="JLD97" s="29"/>
      <c r="JLE97" s="29"/>
      <c r="JLF97" s="29"/>
      <c r="JLG97" s="29"/>
      <c r="JLH97" s="29"/>
      <c r="JLI97" s="29"/>
      <c r="JLJ97" s="29"/>
      <c r="JLK97" s="29"/>
      <c r="JLL97" s="29"/>
      <c r="JLM97" s="29"/>
      <c r="JLN97" s="29"/>
      <c r="JLO97" s="29"/>
      <c r="JLP97" s="29"/>
      <c r="JLQ97" s="29"/>
      <c r="JLR97" s="29"/>
      <c r="JLS97" s="29"/>
      <c r="JLT97" s="29"/>
      <c r="JLU97" s="29"/>
      <c r="JLV97" s="29"/>
      <c r="JLW97" s="29"/>
      <c r="JLX97" s="29"/>
      <c r="JLY97" s="29"/>
      <c r="JLZ97" s="29"/>
      <c r="JMA97" s="29"/>
      <c r="JMB97" s="29"/>
      <c r="JMC97" s="29"/>
      <c r="JMD97" s="29"/>
      <c r="JME97" s="29"/>
      <c r="JMF97" s="29"/>
      <c r="JMG97" s="29"/>
      <c r="JMH97" s="29"/>
      <c r="JMI97" s="29"/>
      <c r="JMJ97" s="29"/>
      <c r="JMK97" s="29"/>
      <c r="JML97" s="29"/>
      <c r="JMM97" s="29"/>
      <c r="JMN97" s="29"/>
      <c r="JMO97" s="29"/>
      <c r="JMP97" s="29"/>
      <c r="JMQ97" s="29"/>
      <c r="JMR97" s="29"/>
      <c r="JMS97" s="29"/>
      <c r="JMT97" s="29"/>
      <c r="JMU97" s="29"/>
      <c r="JMV97" s="29"/>
      <c r="JMW97" s="29"/>
      <c r="JMX97" s="29"/>
      <c r="JMY97" s="29"/>
      <c r="JMZ97" s="29"/>
      <c r="JNA97" s="29"/>
      <c r="JNB97" s="29"/>
      <c r="JNC97" s="29"/>
      <c r="JND97" s="29"/>
      <c r="JNE97" s="29"/>
      <c r="JNF97" s="29"/>
      <c r="JNG97" s="29"/>
      <c r="JNH97" s="29"/>
      <c r="JNI97" s="29"/>
      <c r="JNJ97" s="29"/>
      <c r="JNK97" s="29"/>
      <c r="JNL97" s="29"/>
      <c r="JNM97" s="29"/>
      <c r="JNN97" s="29"/>
      <c r="JNO97" s="29"/>
      <c r="JNP97" s="29"/>
      <c r="JNQ97" s="29"/>
      <c r="JNR97" s="29"/>
      <c r="JNS97" s="29"/>
      <c r="JNT97" s="29"/>
      <c r="JNU97" s="29"/>
      <c r="JNV97" s="29"/>
      <c r="JNW97" s="29"/>
      <c r="JNX97" s="29"/>
      <c r="JNY97" s="29"/>
      <c r="JNZ97" s="29"/>
      <c r="JOA97" s="29"/>
      <c r="JOB97" s="29"/>
      <c r="JOC97" s="29"/>
      <c r="JOD97" s="29"/>
      <c r="JOE97" s="29"/>
      <c r="JOF97" s="29"/>
      <c r="JOG97" s="29"/>
      <c r="JOH97" s="29"/>
      <c r="JOI97" s="29"/>
      <c r="JOJ97" s="29"/>
      <c r="JOK97" s="29"/>
      <c r="JOL97" s="29"/>
      <c r="JOM97" s="29"/>
      <c r="JON97" s="29"/>
      <c r="JOO97" s="29"/>
      <c r="JOP97" s="29"/>
      <c r="JOQ97" s="29"/>
      <c r="JOR97" s="29"/>
      <c r="JOS97" s="29"/>
      <c r="JOT97" s="29"/>
      <c r="JOU97" s="29"/>
      <c r="JOV97" s="29"/>
      <c r="JOW97" s="29"/>
      <c r="JOX97" s="29"/>
      <c r="JOY97" s="29"/>
      <c r="JOZ97" s="29"/>
      <c r="JPA97" s="29"/>
      <c r="JPB97" s="29"/>
      <c r="JPC97" s="29"/>
      <c r="JPD97" s="29"/>
      <c r="JPE97" s="29"/>
      <c r="JPF97" s="29"/>
      <c r="JPG97" s="29"/>
      <c r="JPH97" s="29"/>
      <c r="JPI97" s="29"/>
      <c r="JPJ97" s="29"/>
      <c r="JPK97" s="29"/>
      <c r="JPL97" s="29"/>
      <c r="JPM97" s="29"/>
      <c r="JPN97" s="29"/>
      <c r="JPO97" s="29"/>
      <c r="JPP97" s="29"/>
      <c r="JPQ97" s="29"/>
      <c r="JPR97" s="29"/>
      <c r="JPS97" s="29"/>
      <c r="JPT97" s="29"/>
      <c r="JPU97" s="29"/>
      <c r="JPV97" s="29"/>
      <c r="JPW97" s="29"/>
      <c r="JPX97" s="29"/>
      <c r="JPY97" s="29"/>
      <c r="JPZ97" s="29"/>
      <c r="JQA97" s="29"/>
      <c r="JQB97" s="29"/>
      <c r="JQC97" s="29"/>
      <c r="JQD97" s="29"/>
      <c r="JQE97" s="29"/>
      <c r="JQF97" s="29"/>
      <c r="JQG97" s="29"/>
      <c r="JQH97" s="29"/>
      <c r="JQI97" s="29"/>
      <c r="JQJ97" s="29"/>
      <c r="JQK97" s="29"/>
      <c r="JQL97" s="29"/>
      <c r="JQM97" s="29"/>
      <c r="JQN97" s="29"/>
      <c r="JQO97" s="29"/>
      <c r="JQP97" s="29"/>
      <c r="JQQ97" s="29"/>
      <c r="JQR97" s="29"/>
      <c r="JQS97" s="29"/>
      <c r="JQT97" s="29"/>
      <c r="JQU97" s="29"/>
      <c r="JQV97" s="29"/>
      <c r="JQW97" s="29"/>
      <c r="JQX97" s="29"/>
      <c r="JQY97" s="29"/>
      <c r="JQZ97" s="29"/>
      <c r="JRA97" s="29"/>
      <c r="JRB97" s="29"/>
      <c r="JRC97" s="29"/>
      <c r="JRD97" s="29"/>
      <c r="JRE97" s="29"/>
      <c r="JRF97" s="29"/>
      <c r="JRG97" s="29"/>
      <c r="JRH97" s="29"/>
      <c r="JRI97" s="29"/>
      <c r="JRJ97" s="29"/>
      <c r="JRK97" s="29"/>
      <c r="JRL97" s="29"/>
      <c r="JRM97" s="29"/>
      <c r="JRN97" s="29"/>
      <c r="JRO97" s="29"/>
      <c r="JRP97" s="29"/>
      <c r="JRQ97" s="29"/>
      <c r="JRR97" s="29"/>
      <c r="JRS97" s="29"/>
      <c r="JRT97" s="29"/>
      <c r="JRU97" s="29"/>
      <c r="JRV97" s="29"/>
      <c r="JRW97" s="29"/>
      <c r="JRX97" s="29"/>
      <c r="JRY97" s="29"/>
      <c r="JRZ97" s="29"/>
      <c r="JSA97" s="29"/>
      <c r="JSB97" s="29"/>
      <c r="JSC97" s="29"/>
      <c r="JSD97" s="29"/>
      <c r="JSE97" s="29"/>
      <c r="JSF97" s="29"/>
      <c r="JSG97" s="29"/>
      <c r="JSH97" s="29"/>
      <c r="JSI97" s="29"/>
      <c r="JSJ97" s="29"/>
      <c r="JSK97" s="29"/>
      <c r="JSL97" s="29"/>
      <c r="JSM97" s="29"/>
      <c r="JSN97" s="29"/>
      <c r="JSO97" s="29"/>
      <c r="JSP97" s="29"/>
      <c r="JSQ97" s="29"/>
      <c r="JSR97" s="29"/>
      <c r="JSS97" s="29"/>
      <c r="JST97" s="29"/>
      <c r="JSU97" s="29"/>
      <c r="JSV97" s="29"/>
      <c r="JSW97" s="29"/>
      <c r="JSX97" s="29"/>
      <c r="JSY97" s="29"/>
      <c r="JSZ97" s="29"/>
      <c r="JTA97" s="29"/>
      <c r="JTB97" s="29"/>
      <c r="JTC97" s="29"/>
      <c r="JTD97" s="29"/>
      <c r="JTE97" s="29"/>
      <c r="JTF97" s="29"/>
      <c r="JTG97" s="29"/>
      <c r="JTH97" s="29"/>
      <c r="JTI97" s="29"/>
      <c r="JTJ97" s="29"/>
      <c r="JTK97" s="29"/>
      <c r="JTL97" s="29"/>
      <c r="JTM97" s="29"/>
      <c r="JTN97" s="29"/>
      <c r="JTO97" s="29"/>
      <c r="JTP97" s="29"/>
      <c r="JTQ97" s="29"/>
      <c r="JTR97" s="29"/>
      <c r="JTS97" s="29"/>
      <c r="JTT97" s="29"/>
      <c r="JTU97" s="29"/>
      <c r="JTV97" s="29"/>
      <c r="JTW97" s="29"/>
      <c r="JTX97" s="29"/>
      <c r="JTY97" s="29"/>
      <c r="JTZ97" s="29"/>
      <c r="JUA97" s="29"/>
      <c r="JUB97" s="29"/>
      <c r="JUC97" s="29"/>
      <c r="JUD97" s="29"/>
      <c r="JUE97" s="29"/>
      <c r="JUF97" s="29"/>
      <c r="JUG97" s="29"/>
      <c r="JUH97" s="29"/>
      <c r="JUI97" s="29"/>
      <c r="JUJ97" s="29"/>
      <c r="JUK97" s="29"/>
      <c r="JUL97" s="29"/>
      <c r="JUM97" s="29"/>
      <c r="JUN97" s="29"/>
      <c r="JUO97" s="29"/>
      <c r="JUP97" s="29"/>
      <c r="JUQ97" s="29"/>
      <c r="JUR97" s="29"/>
      <c r="JUS97" s="29"/>
      <c r="JUT97" s="29"/>
      <c r="JUU97" s="29"/>
      <c r="JUV97" s="29"/>
      <c r="JUW97" s="29"/>
      <c r="JUX97" s="29"/>
      <c r="JUY97" s="29"/>
      <c r="JUZ97" s="29"/>
      <c r="JVA97" s="29"/>
      <c r="JVB97" s="29"/>
      <c r="JVC97" s="29"/>
      <c r="JVD97" s="29"/>
      <c r="JVE97" s="29"/>
      <c r="JVF97" s="29"/>
      <c r="JVG97" s="29"/>
      <c r="JVH97" s="29"/>
      <c r="JVI97" s="29"/>
      <c r="JVJ97" s="29"/>
      <c r="JVK97" s="29"/>
      <c r="JVL97" s="29"/>
      <c r="JVM97" s="29"/>
      <c r="JVN97" s="29"/>
      <c r="JVO97" s="29"/>
      <c r="JVP97" s="29"/>
      <c r="JVQ97" s="29"/>
      <c r="JVR97" s="29"/>
      <c r="JVS97" s="29"/>
      <c r="JVT97" s="29"/>
      <c r="JVU97" s="29"/>
      <c r="JVV97" s="29"/>
      <c r="JVW97" s="29"/>
      <c r="JVX97" s="29"/>
      <c r="JVY97" s="29"/>
      <c r="JVZ97" s="29"/>
      <c r="JWA97" s="29"/>
      <c r="JWB97" s="29"/>
      <c r="JWC97" s="29"/>
      <c r="JWD97" s="29"/>
      <c r="JWE97" s="29"/>
      <c r="JWF97" s="29"/>
      <c r="JWG97" s="29"/>
      <c r="JWH97" s="29"/>
      <c r="JWI97" s="29"/>
      <c r="JWJ97" s="29"/>
      <c r="JWK97" s="29"/>
      <c r="JWL97" s="29"/>
      <c r="JWM97" s="29"/>
      <c r="JWN97" s="29"/>
      <c r="JWO97" s="29"/>
      <c r="JWP97" s="29"/>
      <c r="JWQ97" s="29"/>
      <c r="JWR97" s="29"/>
      <c r="JWS97" s="29"/>
      <c r="JWT97" s="29"/>
      <c r="JWU97" s="29"/>
      <c r="JWV97" s="29"/>
      <c r="JWW97" s="29"/>
      <c r="JWX97" s="29"/>
      <c r="JWY97" s="29"/>
      <c r="JWZ97" s="29"/>
      <c r="JXA97" s="29"/>
      <c r="JXB97" s="29"/>
      <c r="JXC97" s="29"/>
      <c r="JXD97" s="29"/>
      <c r="JXE97" s="29"/>
      <c r="JXF97" s="29"/>
      <c r="JXG97" s="29"/>
      <c r="JXH97" s="29"/>
      <c r="JXI97" s="29"/>
      <c r="JXJ97" s="29"/>
      <c r="JXK97" s="29"/>
      <c r="JXL97" s="29"/>
      <c r="JXM97" s="29"/>
      <c r="JXN97" s="29"/>
      <c r="JXO97" s="29"/>
      <c r="JXP97" s="29"/>
      <c r="JXQ97" s="29"/>
      <c r="JXR97" s="29"/>
      <c r="JXS97" s="29"/>
      <c r="JXT97" s="29"/>
      <c r="JXU97" s="29"/>
      <c r="JXV97" s="29"/>
      <c r="JXW97" s="29"/>
      <c r="JXX97" s="29"/>
      <c r="JXY97" s="29"/>
      <c r="JXZ97" s="29"/>
      <c r="JYA97" s="29"/>
      <c r="JYB97" s="29"/>
      <c r="JYC97" s="29"/>
      <c r="JYD97" s="29"/>
      <c r="JYE97" s="29"/>
      <c r="JYF97" s="29"/>
      <c r="JYG97" s="29"/>
      <c r="JYH97" s="29"/>
      <c r="JYI97" s="29"/>
      <c r="JYJ97" s="29"/>
      <c r="JYK97" s="29"/>
      <c r="JYL97" s="29"/>
      <c r="JYM97" s="29"/>
      <c r="JYN97" s="29"/>
      <c r="JYO97" s="29"/>
      <c r="JYP97" s="29"/>
      <c r="JYQ97" s="29"/>
      <c r="JYR97" s="29"/>
      <c r="JYS97" s="29"/>
      <c r="JYT97" s="29"/>
      <c r="JYU97" s="29"/>
      <c r="JYV97" s="29"/>
      <c r="JYW97" s="29"/>
      <c r="JYX97" s="29"/>
      <c r="JYY97" s="29"/>
      <c r="JYZ97" s="29"/>
      <c r="JZA97" s="29"/>
      <c r="JZB97" s="29"/>
      <c r="JZC97" s="29"/>
      <c r="JZD97" s="29"/>
      <c r="JZE97" s="29"/>
      <c r="JZF97" s="29"/>
      <c r="JZG97" s="29"/>
      <c r="JZH97" s="29"/>
      <c r="JZI97" s="29"/>
      <c r="JZJ97" s="29"/>
      <c r="JZK97" s="29"/>
      <c r="JZL97" s="29"/>
      <c r="JZM97" s="29"/>
      <c r="JZN97" s="29"/>
      <c r="JZO97" s="29"/>
      <c r="JZP97" s="29"/>
      <c r="JZQ97" s="29"/>
      <c r="JZR97" s="29"/>
      <c r="JZS97" s="29"/>
      <c r="JZT97" s="29"/>
      <c r="JZU97" s="29"/>
      <c r="JZV97" s="29"/>
      <c r="JZW97" s="29"/>
      <c r="JZX97" s="29"/>
      <c r="JZY97" s="29"/>
      <c r="JZZ97" s="29"/>
      <c r="KAA97" s="29"/>
      <c r="KAB97" s="29"/>
      <c r="KAC97" s="29"/>
      <c r="KAD97" s="29"/>
      <c r="KAE97" s="29"/>
      <c r="KAF97" s="29"/>
      <c r="KAG97" s="29"/>
      <c r="KAH97" s="29"/>
      <c r="KAI97" s="29"/>
      <c r="KAJ97" s="29"/>
      <c r="KAK97" s="29"/>
      <c r="KAL97" s="29"/>
      <c r="KAM97" s="29"/>
      <c r="KAN97" s="29"/>
      <c r="KAO97" s="29"/>
      <c r="KAP97" s="29"/>
      <c r="KAQ97" s="29"/>
      <c r="KAR97" s="29"/>
      <c r="KAS97" s="29"/>
      <c r="KAT97" s="29"/>
      <c r="KAU97" s="29"/>
      <c r="KAV97" s="29"/>
      <c r="KAW97" s="29"/>
      <c r="KAX97" s="29"/>
      <c r="KAY97" s="29"/>
      <c r="KAZ97" s="29"/>
      <c r="KBA97" s="29"/>
      <c r="KBB97" s="29"/>
      <c r="KBC97" s="29"/>
      <c r="KBD97" s="29"/>
      <c r="KBE97" s="29"/>
      <c r="KBF97" s="29"/>
      <c r="KBG97" s="29"/>
      <c r="KBH97" s="29"/>
      <c r="KBI97" s="29"/>
      <c r="KBJ97" s="29"/>
      <c r="KBK97" s="29"/>
      <c r="KBL97" s="29"/>
      <c r="KBM97" s="29"/>
      <c r="KBN97" s="29"/>
      <c r="KBO97" s="29"/>
      <c r="KBP97" s="29"/>
      <c r="KBQ97" s="29"/>
      <c r="KBR97" s="29"/>
      <c r="KBS97" s="29"/>
      <c r="KBT97" s="29"/>
      <c r="KBU97" s="29"/>
      <c r="KBV97" s="29"/>
      <c r="KBW97" s="29"/>
      <c r="KBX97" s="29"/>
      <c r="KBY97" s="29"/>
      <c r="KBZ97" s="29"/>
      <c r="KCA97" s="29"/>
      <c r="KCB97" s="29"/>
      <c r="KCC97" s="29"/>
      <c r="KCD97" s="29"/>
      <c r="KCE97" s="29"/>
      <c r="KCF97" s="29"/>
      <c r="KCG97" s="29"/>
      <c r="KCH97" s="29"/>
      <c r="KCI97" s="29"/>
      <c r="KCJ97" s="29"/>
      <c r="KCK97" s="29"/>
      <c r="KCL97" s="29"/>
      <c r="KCM97" s="29"/>
      <c r="KCN97" s="29"/>
      <c r="KCO97" s="29"/>
      <c r="KCP97" s="29"/>
      <c r="KCQ97" s="29"/>
      <c r="KCR97" s="29"/>
      <c r="KCS97" s="29"/>
      <c r="KCT97" s="29"/>
      <c r="KCU97" s="29"/>
      <c r="KCV97" s="29"/>
      <c r="KCW97" s="29"/>
      <c r="KCX97" s="29"/>
      <c r="KCY97" s="29"/>
      <c r="KCZ97" s="29"/>
      <c r="KDA97" s="29"/>
      <c r="KDB97" s="29"/>
      <c r="KDC97" s="29"/>
      <c r="KDD97" s="29"/>
      <c r="KDE97" s="29"/>
      <c r="KDF97" s="29"/>
      <c r="KDG97" s="29"/>
      <c r="KDH97" s="29"/>
      <c r="KDI97" s="29"/>
      <c r="KDJ97" s="29"/>
      <c r="KDK97" s="29"/>
      <c r="KDL97" s="29"/>
      <c r="KDM97" s="29"/>
      <c r="KDN97" s="29"/>
      <c r="KDO97" s="29"/>
      <c r="KDP97" s="29"/>
      <c r="KDQ97" s="29"/>
      <c r="KDR97" s="29"/>
      <c r="KDS97" s="29"/>
      <c r="KDT97" s="29"/>
      <c r="KDU97" s="29"/>
      <c r="KDV97" s="29"/>
      <c r="KDW97" s="29"/>
      <c r="KDX97" s="29"/>
      <c r="KDY97" s="29"/>
      <c r="KDZ97" s="29"/>
      <c r="KEA97" s="29"/>
      <c r="KEB97" s="29"/>
      <c r="KEC97" s="29"/>
      <c r="KED97" s="29"/>
      <c r="KEE97" s="29"/>
      <c r="KEF97" s="29"/>
      <c r="KEG97" s="29"/>
      <c r="KEH97" s="29"/>
      <c r="KEI97" s="29"/>
      <c r="KEJ97" s="29"/>
      <c r="KEK97" s="29"/>
      <c r="KEL97" s="29"/>
      <c r="KEM97" s="29"/>
      <c r="KEN97" s="29"/>
      <c r="KEO97" s="29"/>
      <c r="KEP97" s="29"/>
      <c r="KEQ97" s="29"/>
      <c r="KER97" s="29"/>
      <c r="KES97" s="29"/>
      <c r="KET97" s="29"/>
      <c r="KEU97" s="29"/>
      <c r="KEV97" s="29"/>
      <c r="KEW97" s="29"/>
      <c r="KEX97" s="29"/>
      <c r="KEY97" s="29"/>
      <c r="KEZ97" s="29"/>
      <c r="KFA97" s="29"/>
      <c r="KFB97" s="29"/>
      <c r="KFC97" s="29"/>
      <c r="KFD97" s="29"/>
      <c r="KFE97" s="29"/>
      <c r="KFF97" s="29"/>
      <c r="KFG97" s="29"/>
      <c r="KFH97" s="29"/>
      <c r="KFI97" s="29"/>
      <c r="KFJ97" s="29"/>
      <c r="KFK97" s="29"/>
      <c r="KFL97" s="29"/>
      <c r="KFM97" s="29"/>
      <c r="KFN97" s="29"/>
      <c r="KFO97" s="29"/>
      <c r="KFP97" s="29"/>
      <c r="KFQ97" s="29"/>
      <c r="KFR97" s="29"/>
      <c r="KFS97" s="29"/>
      <c r="KFT97" s="29"/>
      <c r="KFU97" s="29"/>
      <c r="KFV97" s="29"/>
      <c r="KFW97" s="29"/>
      <c r="KFX97" s="29"/>
      <c r="KFY97" s="29"/>
      <c r="KFZ97" s="29"/>
      <c r="KGA97" s="29"/>
      <c r="KGB97" s="29"/>
      <c r="KGC97" s="29"/>
      <c r="KGD97" s="29"/>
      <c r="KGE97" s="29"/>
      <c r="KGF97" s="29"/>
      <c r="KGG97" s="29"/>
      <c r="KGH97" s="29"/>
      <c r="KGI97" s="29"/>
      <c r="KGJ97" s="29"/>
      <c r="KGK97" s="29"/>
      <c r="KGL97" s="29"/>
      <c r="KGM97" s="29"/>
      <c r="KGN97" s="29"/>
      <c r="KGO97" s="29"/>
      <c r="KGP97" s="29"/>
      <c r="KGQ97" s="29"/>
      <c r="KGR97" s="29"/>
      <c r="KGS97" s="29"/>
      <c r="KGT97" s="29"/>
      <c r="KGU97" s="29"/>
      <c r="KGV97" s="29"/>
      <c r="KGW97" s="29"/>
      <c r="KGX97" s="29"/>
      <c r="KGY97" s="29"/>
      <c r="KGZ97" s="29"/>
      <c r="KHA97" s="29"/>
      <c r="KHB97" s="29"/>
      <c r="KHC97" s="29"/>
      <c r="KHD97" s="29"/>
      <c r="KHE97" s="29"/>
      <c r="KHF97" s="29"/>
      <c r="KHG97" s="29"/>
      <c r="KHH97" s="29"/>
      <c r="KHI97" s="29"/>
      <c r="KHJ97" s="29"/>
      <c r="KHK97" s="29"/>
      <c r="KHL97" s="29"/>
      <c r="KHM97" s="29"/>
      <c r="KHN97" s="29"/>
      <c r="KHO97" s="29"/>
      <c r="KHP97" s="29"/>
      <c r="KHQ97" s="29"/>
      <c r="KHR97" s="29"/>
      <c r="KHS97" s="29"/>
      <c r="KHT97" s="29"/>
      <c r="KHU97" s="29"/>
      <c r="KHV97" s="29"/>
      <c r="KHW97" s="29"/>
      <c r="KHX97" s="29"/>
      <c r="KHY97" s="29"/>
      <c r="KHZ97" s="29"/>
      <c r="KIA97" s="29"/>
      <c r="KIB97" s="29"/>
      <c r="KIC97" s="29"/>
      <c r="KID97" s="29"/>
      <c r="KIE97" s="29"/>
      <c r="KIF97" s="29"/>
      <c r="KIG97" s="29"/>
      <c r="KIH97" s="29"/>
      <c r="KII97" s="29"/>
      <c r="KIJ97" s="29"/>
      <c r="KIK97" s="29"/>
      <c r="KIL97" s="29"/>
      <c r="KIM97" s="29"/>
      <c r="KIN97" s="29"/>
      <c r="KIO97" s="29"/>
      <c r="KIP97" s="29"/>
      <c r="KIQ97" s="29"/>
      <c r="KIR97" s="29"/>
      <c r="KIS97" s="29"/>
      <c r="KIT97" s="29"/>
      <c r="KIU97" s="29"/>
      <c r="KIV97" s="29"/>
      <c r="KIW97" s="29"/>
      <c r="KIX97" s="29"/>
      <c r="KIY97" s="29"/>
      <c r="KIZ97" s="29"/>
      <c r="KJA97" s="29"/>
      <c r="KJB97" s="29"/>
      <c r="KJC97" s="29"/>
      <c r="KJD97" s="29"/>
      <c r="KJE97" s="29"/>
      <c r="KJF97" s="29"/>
      <c r="KJG97" s="29"/>
      <c r="KJH97" s="29"/>
      <c r="KJI97" s="29"/>
      <c r="KJJ97" s="29"/>
      <c r="KJK97" s="29"/>
      <c r="KJL97" s="29"/>
      <c r="KJM97" s="29"/>
      <c r="KJN97" s="29"/>
      <c r="KJO97" s="29"/>
      <c r="KJP97" s="29"/>
      <c r="KJQ97" s="29"/>
      <c r="KJR97" s="29"/>
      <c r="KJS97" s="29"/>
      <c r="KJT97" s="29"/>
      <c r="KJU97" s="29"/>
      <c r="KJV97" s="29"/>
      <c r="KJW97" s="29"/>
      <c r="KJX97" s="29"/>
      <c r="KJY97" s="29"/>
      <c r="KJZ97" s="29"/>
      <c r="KKA97" s="29"/>
      <c r="KKB97" s="29"/>
      <c r="KKC97" s="29"/>
      <c r="KKD97" s="29"/>
      <c r="KKE97" s="29"/>
      <c r="KKF97" s="29"/>
      <c r="KKG97" s="29"/>
      <c r="KKH97" s="29"/>
      <c r="KKI97" s="29"/>
      <c r="KKJ97" s="29"/>
      <c r="KKK97" s="29"/>
      <c r="KKL97" s="29"/>
      <c r="KKM97" s="29"/>
      <c r="KKN97" s="29"/>
      <c r="KKO97" s="29"/>
      <c r="KKP97" s="29"/>
      <c r="KKQ97" s="29"/>
      <c r="KKR97" s="29"/>
      <c r="KKS97" s="29"/>
      <c r="KKT97" s="29"/>
      <c r="KKU97" s="29"/>
      <c r="KKV97" s="29"/>
      <c r="KKW97" s="29"/>
      <c r="KKX97" s="29"/>
      <c r="KKY97" s="29"/>
      <c r="KKZ97" s="29"/>
      <c r="KLA97" s="29"/>
      <c r="KLB97" s="29"/>
      <c r="KLC97" s="29"/>
      <c r="KLD97" s="29"/>
      <c r="KLE97" s="29"/>
      <c r="KLF97" s="29"/>
      <c r="KLG97" s="29"/>
      <c r="KLH97" s="29"/>
      <c r="KLI97" s="29"/>
      <c r="KLJ97" s="29"/>
      <c r="KLK97" s="29"/>
      <c r="KLL97" s="29"/>
      <c r="KLM97" s="29"/>
      <c r="KLN97" s="29"/>
      <c r="KLO97" s="29"/>
      <c r="KLP97" s="29"/>
      <c r="KLQ97" s="29"/>
      <c r="KLR97" s="29"/>
      <c r="KLS97" s="29"/>
      <c r="KLT97" s="29"/>
      <c r="KLU97" s="29"/>
      <c r="KLV97" s="29"/>
      <c r="KLW97" s="29"/>
      <c r="KLX97" s="29"/>
      <c r="KLY97" s="29"/>
      <c r="KLZ97" s="29"/>
      <c r="KMA97" s="29"/>
      <c r="KMB97" s="29"/>
      <c r="KMC97" s="29"/>
      <c r="KMD97" s="29"/>
      <c r="KME97" s="29"/>
      <c r="KMF97" s="29"/>
      <c r="KMG97" s="29"/>
      <c r="KMH97" s="29"/>
      <c r="KMI97" s="29"/>
      <c r="KMJ97" s="29"/>
      <c r="KMK97" s="29"/>
      <c r="KML97" s="29"/>
      <c r="KMM97" s="29"/>
      <c r="KMN97" s="29"/>
      <c r="KMO97" s="29"/>
      <c r="KMP97" s="29"/>
      <c r="KMQ97" s="29"/>
      <c r="KMR97" s="29"/>
      <c r="KMS97" s="29"/>
      <c r="KMT97" s="29"/>
      <c r="KMU97" s="29"/>
      <c r="KMV97" s="29"/>
      <c r="KMW97" s="29"/>
      <c r="KMX97" s="29"/>
      <c r="KMY97" s="29"/>
      <c r="KMZ97" s="29"/>
      <c r="KNA97" s="29"/>
      <c r="KNB97" s="29"/>
      <c r="KNC97" s="29"/>
      <c r="KND97" s="29"/>
      <c r="KNE97" s="29"/>
      <c r="KNF97" s="29"/>
      <c r="KNG97" s="29"/>
      <c r="KNH97" s="29"/>
      <c r="KNI97" s="29"/>
      <c r="KNJ97" s="29"/>
      <c r="KNK97" s="29"/>
      <c r="KNL97" s="29"/>
      <c r="KNM97" s="29"/>
      <c r="KNN97" s="29"/>
      <c r="KNO97" s="29"/>
      <c r="KNP97" s="29"/>
      <c r="KNQ97" s="29"/>
      <c r="KNR97" s="29"/>
      <c r="KNS97" s="29"/>
      <c r="KNT97" s="29"/>
      <c r="KNU97" s="29"/>
      <c r="KNV97" s="29"/>
      <c r="KNW97" s="29"/>
      <c r="KNX97" s="29"/>
      <c r="KNY97" s="29"/>
      <c r="KNZ97" s="29"/>
      <c r="KOA97" s="29"/>
      <c r="KOB97" s="29"/>
      <c r="KOC97" s="29"/>
      <c r="KOD97" s="29"/>
      <c r="KOE97" s="29"/>
      <c r="KOF97" s="29"/>
      <c r="KOG97" s="29"/>
      <c r="KOH97" s="29"/>
      <c r="KOI97" s="29"/>
      <c r="KOJ97" s="29"/>
      <c r="KOK97" s="29"/>
      <c r="KOL97" s="29"/>
      <c r="KOM97" s="29"/>
      <c r="KON97" s="29"/>
      <c r="KOO97" s="29"/>
      <c r="KOP97" s="29"/>
      <c r="KOQ97" s="29"/>
      <c r="KOR97" s="29"/>
      <c r="KOS97" s="29"/>
      <c r="KOT97" s="29"/>
      <c r="KOU97" s="29"/>
      <c r="KOV97" s="29"/>
      <c r="KOW97" s="29"/>
      <c r="KOX97" s="29"/>
      <c r="KOY97" s="29"/>
      <c r="KOZ97" s="29"/>
      <c r="KPA97" s="29"/>
      <c r="KPB97" s="29"/>
      <c r="KPC97" s="29"/>
      <c r="KPD97" s="29"/>
      <c r="KPE97" s="29"/>
      <c r="KPF97" s="29"/>
      <c r="KPG97" s="29"/>
      <c r="KPH97" s="29"/>
      <c r="KPI97" s="29"/>
      <c r="KPJ97" s="29"/>
      <c r="KPK97" s="29"/>
      <c r="KPL97" s="29"/>
      <c r="KPM97" s="29"/>
      <c r="KPN97" s="29"/>
      <c r="KPO97" s="29"/>
      <c r="KPP97" s="29"/>
      <c r="KPQ97" s="29"/>
      <c r="KPR97" s="29"/>
      <c r="KPS97" s="29"/>
      <c r="KPT97" s="29"/>
      <c r="KPU97" s="29"/>
      <c r="KPV97" s="29"/>
      <c r="KPW97" s="29"/>
      <c r="KPX97" s="29"/>
      <c r="KPY97" s="29"/>
      <c r="KPZ97" s="29"/>
      <c r="KQA97" s="29"/>
      <c r="KQB97" s="29"/>
      <c r="KQC97" s="29"/>
      <c r="KQD97" s="29"/>
      <c r="KQE97" s="29"/>
      <c r="KQF97" s="29"/>
      <c r="KQG97" s="29"/>
      <c r="KQH97" s="29"/>
      <c r="KQI97" s="29"/>
      <c r="KQJ97" s="29"/>
      <c r="KQK97" s="29"/>
      <c r="KQL97" s="29"/>
      <c r="KQM97" s="29"/>
      <c r="KQN97" s="29"/>
      <c r="KQO97" s="29"/>
      <c r="KQP97" s="29"/>
      <c r="KQQ97" s="29"/>
      <c r="KQR97" s="29"/>
      <c r="KQS97" s="29"/>
      <c r="KQT97" s="29"/>
      <c r="KQU97" s="29"/>
      <c r="KQV97" s="29"/>
      <c r="KQW97" s="29"/>
      <c r="KQX97" s="29"/>
      <c r="KQY97" s="29"/>
      <c r="KQZ97" s="29"/>
      <c r="KRA97" s="29"/>
      <c r="KRB97" s="29"/>
      <c r="KRC97" s="29"/>
      <c r="KRD97" s="29"/>
      <c r="KRE97" s="29"/>
      <c r="KRF97" s="29"/>
      <c r="KRG97" s="29"/>
      <c r="KRH97" s="29"/>
      <c r="KRI97" s="29"/>
      <c r="KRJ97" s="29"/>
      <c r="KRK97" s="29"/>
      <c r="KRL97" s="29"/>
      <c r="KRM97" s="29"/>
      <c r="KRN97" s="29"/>
      <c r="KRO97" s="29"/>
      <c r="KRP97" s="29"/>
      <c r="KRQ97" s="29"/>
      <c r="KRR97" s="29"/>
      <c r="KRS97" s="29"/>
      <c r="KRT97" s="29"/>
      <c r="KRU97" s="29"/>
      <c r="KRV97" s="29"/>
      <c r="KRW97" s="29"/>
      <c r="KRX97" s="29"/>
      <c r="KRY97" s="29"/>
      <c r="KRZ97" s="29"/>
      <c r="KSA97" s="29"/>
      <c r="KSB97" s="29"/>
      <c r="KSC97" s="29"/>
      <c r="KSD97" s="29"/>
      <c r="KSE97" s="29"/>
      <c r="KSF97" s="29"/>
      <c r="KSG97" s="29"/>
      <c r="KSH97" s="29"/>
      <c r="KSI97" s="29"/>
      <c r="KSJ97" s="29"/>
      <c r="KSK97" s="29"/>
      <c r="KSL97" s="29"/>
      <c r="KSM97" s="29"/>
      <c r="KSN97" s="29"/>
      <c r="KSO97" s="29"/>
      <c r="KSP97" s="29"/>
      <c r="KSQ97" s="29"/>
      <c r="KSR97" s="29"/>
      <c r="KSS97" s="29"/>
      <c r="KST97" s="29"/>
      <c r="KSU97" s="29"/>
      <c r="KSV97" s="29"/>
      <c r="KSW97" s="29"/>
      <c r="KSX97" s="29"/>
      <c r="KSY97" s="29"/>
      <c r="KSZ97" s="29"/>
      <c r="KTA97" s="29"/>
      <c r="KTB97" s="29"/>
      <c r="KTC97" s="29"/>
      <c r="KTD97" s="29"/>
      <c r="KTE97" s="29"/>
      <c r="KTF97" s="29"/>
      <c r="KTG97" s="29"/>
      <c r="KTH97" s="29"/>
      <c r="KTI97" s="29"/>
      <c r="KTJ97" s="29"/>
      <c r="KTK97" s="29"/>
      <c r="KTL97" s="29"/>
      <c r="KTM97" s="29"/>
      <c r="KTN97" s="29"/>
      <c r="KTO97" s="29"/>
      <c r="KTP97" s="29"/>
      <c r="KTQ97" s="29"/>
      <c r="KTR97" s="29"/>
      <c r="KTS97" s="29"/>
      <c r="KTT97" s="29"/>
      <c r="KTU97" s="29"/>
      <c r="KTV97" s="29"/>
      <c r="KTW97" s="29"/>
      <c r="KTX97" s="29"/>
      <c r="KTY97" s="29"/>
      <c r="KTZ97" s="29"/>
      <c r="KUA97" s="29"/>
      <c r="KUB97" s="29"/>
      <c r="KUC97" s="29"/>
      <c r="KUD97" s="29"/>
      <c r="KUE97" s="29"/>
      <c r="KUF97" s="29"/>
      <c r="KUG97" s="29"/>
      <c r="KUH97" s="29"/>
      <c r="KUI97" s="29"/>
      <c r="KUJ97" s="29"/>
      <c r="KUK97" s="29"/>
      <c r="KUL97" s="29"/>
      <c r="KUM97" s="29"/>
      <c r="KUN97" s="29"/>
      <c r="KUO97" s="29"/>
      <c r="KUP97" s="29"/>
      <c r="KUQ97" s="29"/>
      <c r="KUR97" s="29"/>
      <c r="KUS97" s="29"/>
      <c r="KUT97" s="29"/>
      <c r="KUU97" s="29"/>
      <c r="KUV97" s="29"/>
      <c r="KUW97" s="29"/>
      <c r="KUX97" s="29"/>
      <c r="KUY97" s="29"/>
      <c r="KUZ97" s="29"/>
      <c r="KVA97" s="29"/>
      <c r="KVB97" s="29"/>
      <c r="KVC97" s="29"/>
      <c r="KVD97" s="29"/>
      <c r="KVE97" s="29"/>
      <c r="KVF97" s="29"/>
      <c r="KVG97" s="29"/>
      <c r="KVH97" s="29"/>
      <c r="KVI97" s="29"/>
      <c r="KVJ97" s="29"/>
      <c r="KVK97" s="29"/>
      <c r="KVL97" s="29"/>
      <c r="KVM97" s="29"/>
      <c r="KVN97" s="29"/>
      <c r="KVO97" s="29"/>
      <c r="KVP97" s="29"/>
      <c r="KVQ97" s="29"/>
      <c r="KVR97" s="29"/>
      <c r="KVS97" s="29"/>
      <c r="KVT97" s="29"/>
      <c r="KVU97" s="29"/>
      <c r="KVV97" s="29"/>
      <c r="KVW97" s="29"/>
      <c r="KVX97" s="29"/>
      <c r="KVY97" s="29"/>
      <c r="KVZ97" s="29"/>
      <c r="KWA97" s="29"/>
      <c r="KWB97" s="29"/>
      <c r="KWC97" s="29"/>
      <c r="KWD97" s="29"/>
      <c r="KWE97" s="29"/>
      <c r="KWF97" s="29"/>
      <c r="KWG97" s="29"/>
      <c r="KWH97" s="29"/>
      <c r="KWI97" s="29"/>
      <c r="KWJ97" s="29"/>
      <c r="KWK97" s="29"/>
      <c r="KWL97" s="29"/>
      <c r="KWM97" s="29"/>
      <c r="KWN97" s="29"/>
      <c r="KWO97" s="29"/>
      <c r="KWP97" s="29"/>
      <c r="KWQ97" s="29"/>
      <c r="KWR97" s="29"/>
      <c r="KWS97" s="29"/>
      <c r="KWT97" s="29"/>
      <c r="KWU97" s="29"/>
      <c r="KWV97" s="29"/>
      <c r="KWW97" s="29"/>
      <c r="KWX97" s="29"/>
      <c r="KWY97" s="29"/>
      <c r="KWZ97" s="29"/>
      <c r="KXA97" s="29"/>
      <c r="KXB97" s="29"/>
      <c r="KXC97" s="29"/>
      <c r="KXD97" s="29"/>
      <c r="KXE97" s="29"/>
      <c r="KXF97" s="29"/>
      <c r="KXG97" s="29"/>
      <c r="KXH97" s="29"/>
      <c r="KXI97" s="29"/>
      <c r="KXJ97" s="29"/>
      <c r="KXK97" s="29"/>
      <c r="KXL97" s="29"/>
      <c r="KXM97" s="29"/>
      <c r="KXN97" s="29"/>
      <c r="KXO97" s="29"/>
      <c r="KXP97" s="29"/>
      <c r="KXQ97" s="29"/>
      <c r="KXR97" s="29"/>
      <c r="KXS97" s="29"/>
      <c r="KXT97" s="29"/>
      <c r="KXU97" s="29"/>
      <c r="KXV97" s="29"/>
      <c r="KXW97" s="29"/>
      <c r="KXX97" s="29"/>
      <c r="KXY97" s="29"/>
      <c r="KXZ97" s="29"/>
      <c r="KYA97" s="29"/>
      <c r="KYB97" s="29"/>
      <c r="KYC97" s="29"/>
      <c r="KYD97" s="29"/>
      <c r="KYE97" s="29"/>
      <c r="KYF97" s="29"/>
      <c r="KYG97" s="29"/>
      <c r="KYH97" s="29"/>
      <c r="KYI97" s="29"/>
      <c r="KYJ97" s="29"/>
      <c r="KYK97" s="29"/>
      <c r="KYL97" s="29"/>
      <c r="KYM97" s="29"/>
      <c r="KYN97" s="29"/>
      <c r="KYO97" s="29"/>
      <c r="KYP97" s="29"/>
      <c r="KYQ97" s="29"/>
      <c r="KYR97" s="29"/>
      <c r="KYS97" s="29"/>
      <c r="KYT97" s="29"/>
      <c r="KYU97" s="29"/>
      <c r="KYV97" s="29"/>
      <c r="KYW97" s="29"/>
      <c r="KYX97" s="29"/>
      <c r="KYY97" s="29"/>
      <c r="KYZ97" s="29"/>
      <c r="KZA97" s="29"/>
      <c r="KZB97" s="29"/>
      <c r="KZC97" s="29"/>
      <c r="KZD97" s="29"/>
      <c r="KZE97" s="29"/>
      <c r="KZF97" s="29"/>
      <c r="KZG97" s="29"/>
      <c r="KZH97" s="29"/>
      <c r="KZI97" s="29"/>
      <c r="KZJ97" s="29"/>
      <c r="KZK97" s="29"/>
      <c r="KZL97" s="29"/>
      <c r="KZM97" s="29"/>
      <c r="KZN97" s="29"/>
      <c r="KZO97" s="29"/>
      <c r="KZP97" s="29"/>
      <c r="KZQ97" s="29"/>
      <c r="KZR97" s="29"/>
      <c r="KZS97" s="29"/>
      <c r="KZT97" s="29"/>
      <c r="KZU97" s="29"/>
      <c r="KZV97" s="29"/>
      <c r="KZW97" s="29"/>
      <c r="KZX97" s="29"/>
      <c r="KZY97" s="29"/>
      <c r="KZZ97" s="29"/>
      <c r="LAA97" s="29"/>
      <c r="LAB97" s="29"/>
      <c r="LAC97" s="29"/>
      <c r="LAD97" s="29"/>
      <c r="LAE97" s="29"/>
      <c r="LAF97" s="29"/>
      <c r="LAG97" s="29"/>
      <c r="LAH97" s="29"/>
      <c r="LAI97" s="29"/>
      <c r="LAJ97" s="29"/>
      <c r="LAK97" s="29"/>
      <c r="LAL97" s="29"/>
      <c r="LAM97" s="29"/>
      <c r="LAN97" s="29"/>
      <c r="LAO97" s="29"/>
      <c r="LAP97" s="29"/>
      <c r="LAQ97" s="29"/>
      <c r="LAR97" s="29"/>
      <c r="LAS97" s="29"/>
      <c r="LAT97" s="29"/>
      <c r="LAU97" s="29"/>
      <c r="LAV97" s="29"/>
      <c r="LAW97" s="29"/>
      <c r="LAX97" s="29"/>
      <c r="LAY97" s="29"/>
      <c r="LAZ97" s="29"/>
      <c r="LBA97" s="29"/>
      <c r="LBB97" s="29"/>
      <c r="LBC97" s="29"/>
      <c r="LBD97" s="29"/>
      <c r="LBE97" s="29"/>
      <c r="LBF97" s="29"/>
      <c r="LBG97" s="29"/>
      <c r="LBH97" s="29"/>
      <c r="LBI97" s="29"/>
      <c r="LBJ97" s="29"/>
      <c r="LBK97" s="29"/>
      <c r="LBL97" s="29"/>
      <c r="LBM97" s="29"/>
      <c r="LBN97" s="29"/>
      <c r="LBO97" s="29"/>
      <c r="LBP97" s="29"/>
      <c r="LBQ97" s="29"/>
      <c r="LBR97" s="29"/>
      <c r="LBS97" s="29"/>
      <c r="LBT97" s="29"/>
      <c r="LBU97" s="29"/>
      <c r="LBV97" s="29"/>
      <c r="LBW97" s="29"/>
      <c r="LBX97" s="29"/>
      <c r="LBY97" s="29"/>
      <c r="LBZ97" s="29"/>
      <c r="LCA97" s="29"/>
      <c r="LCB97" s="29"/>
      <c r="LCC97" s="29"/>
      <c r="LCD97" s="29"/>
      <c r="LCE97" s="29"/>
      <c r="LCF97" s="29"/>
      <c r="LCG97" s="29"/>
      <c r="LCH97" s="29"/>
      <c r="LCI97" s="29"/>
      <c r="LCJ97" s="29"/>
      <c r="LCK97" s="29"/>
      <c r="LCL97" s="29"/>
      <c r="LCM97" s="29"/>
      <c r="LCN97" s="29"/>
      <c r="LCO97" s="29"/>
      <c r="LCP97" s="29"/>
      <c r="LCQ97" s="29"/>
      <c r="LCR97" s="29"/>
      <c r="LCS97" s="29"/>
      <c r="LCT97" s="29"/>
      <c r="LCU97" s="29"/>
      <c r="LCV97" s="29"/>
      <c r="LCW97" s="29"/>
      <c r="LCX97" s="29"/>
      <c r="LCY97" s="29"/>
      <c r="LCZ97" s="29"/>
      <c r="LDA97" s="29"/>
      <c r="LDB97" s="29"/>
      <c r="LDC97" s="29"/>
      <c r="LDD97" s="29"/>
      <c r="LDE97" s="29"/>
      <c r="LDF97" s="29"/>
      <c r="LDG97" s="29"/>
      <c r="LDH97" s="29"/>
      <c r="LDI97" s="29"/>
      <c r="LDJ97" s="29"/>
      <c r="LDK97" s="29"/>
      <c r="LDL97" s="29"/>
      <c r="LDM97" s="29"/>
      <c r="LDN97" s="29"/>
      <c r="LDO97" s="29"/>
      <c r="LDP97" s="29"/>
      <c r="LDQ97" s="29"/>
      <c r="LDR97" s="29"/>
      <c r="LDS97" s="29"/>
      <c r="LDT97" s="29"/>
      <c r="LDU97" s="29"/>
      <c r="LDV97" s="29"/>
      <c r="LDW97" s="29"/>
      <c r="LDX97" s="29"/>
      <c r="LDY97" s="29"/>
      <c r="LDZ97" s="29"/>
      <c r="LEA97" s="29"/>
      <c r="LEB97" s="29"/>
      <c r="LEC97" s="29"/>
      <c r="LED97" s="29"/>
      <c r="LEE97" s="29"/>
      <c r="LEF97" s="29"/>
      <c r="LEG97" s="29"/>
      <c r="LEH97" s="29"/>
      <c r="LEI97" s="29"/>
      <c r="LEJ97" s="29"/>
      <c r="LEK97" s="29"/>
      <c r="LEL97" s="29"/>
      <c r="LEM97" s="29"/>
      <c r="LEN97" s="29"/>
      <c r="LEO97" s="29"/>
      <c r="LEP97" s="29"/>
      <c r="LEQ97" s="29"/>
      <c r="LER97" s="29"/>
      <c r="LES97" s="29"/>
      <c r="LET97" s="29"/>
      <c r="LEU97" s="29"/>
      <c r="LEV97" s="29"/>
      <c r="LEW97" s="29"/>
      <c r="LEX97" s="29"/>
      <c r="LEY97" s="29"/>
      <c r="LEZ97" s="29"/>
      <c r="LFA97" s="29"/>
      <c r="LFB97" s="29"/>
      <c r="LFC97" s="29"/>
      <c r="LFD97" s="29"/>
      <c r="LFE97" s="29"/>
      <c r="LFF97" s="29"/>
      <c r="LFG97" s="29"/>
      <c r="LFH97" s="29"/>
      <c r="LFI97" s="29"/>
      <c r="LFJ97" s="29"/>
      <c r="LFK97" s="29"/>
      <c r="LFL97" s="29"/>
      <c r="LFM97" s="29"/>
      <c r="LFN97" s="29"/>
      <c r="LFO97" s="29"/>
      <c r="LFP97" s="29"/>
      <c r="LFQ97" s="29"/>
      <c r="LFR97" s="29"/>
      <c r="LFS97" s="29"/>
      <c r="LFT97" s="29"/>
      <c r="LFU97" s="29"/>
      <c r="LFV97" s="29"/>
      <c r="LFW97" s="29"/>
      <c r="LFX97" s="29"/>
      <c r="LFY97" s="29"/>
      <c r="LFZ97" s="29"/>
      <c r="LGA97" s="29"/>
      <c r="LGB97" s="29"/>
      <c r="LGC97" s="29"/>
      <c r="LGD97" s="29"/>
      <c r="LGE97" s="29"/>
      <c r="LGF97" s="29"/>
      <c r="LGG97" s="29"/>
      <c r="LGH97" s="29"/>
      <c r="LGI97" s="29"/>
      <c r="LGJ97" s="29"/>
      <c r="LGK97" s="29"/>
      <c r="LGL97" s="29"/>
      <c r="LGM97" s="29"/>
      <c r="LGN97" s="29"/>
      <c r="LGO97" s="29"/>
      <c r="LGP97" s="29"/>
      <c r="LGQ97" s="29"/>
      <c r="LGR97" s="29"/>
      <c r="LGS97" s="29"/>
      <c r="LGT97" s="29"/>
      <c r="LGU97" s="29"/>
      <c r="LGV97" s="29"/>
      <c r="LGW97" s="29"/>
      <c r="LGX97" s="29"/>
      <c r="LGY97" s="29"/>
      <c r="LGZ97" s="29"/>
      <c r="LHA97" s="29"/>
      <c r="LHB97" s="29"/>
      <c r="LHC97" s="29"/>
      <c r="LHD97" s="29"/>
      <c r="LHE97" s="29"/>
      <c r="LHF97" s="29"/>
      <c r="LHG97" s="29"/>
      <c r="LHH97" s="29"/>
      <c r="LHI97" s="29"/>
      <c r="LHJ97" s="29"/>
      <c r="LHK97" s="29"/>
      <c r="LHL97" s="29"/>
      <c r="LHM97" s="29"/>
      <c r="LHN97" s="29"/>
      <c r="LHO97" s="29"/>
      <c r="LHP97" s="29"/>
      <c r="LHQ97" s="29"/>
      <c r="LHR97" s="29"/>
      <c r="LHS97" s="29"/>
      <c r="LHT97" s="29"/>
      <c r="LHU97" s="29"/>
      <c r="LHV97" s="29"/>
      <c r="LHW97" s="29"/>
      <c r="LHX97" s="29"/>
      <c r="LHY97" s="29"/>
      <c r="LHZ97" s="29"/>
      <c r="LIA97" s="29"/>
      <c r="LIB97" s="29"/>
      <c r="LIC97" s="29"/>
      <c r="LID97" s="29"/>
      <c r="LIE97" s="29"/>
      <c r="LIF97" s="29"/>
      <c r="LIG97" s="29"/>
      <c r="LIH97" s="29"/>
      <c r="LII97" s="29"/>
      <c r="LIJ97" s="29"/>
      <c r="LIK97" s="29"/>
      <c r="LIL97" s="29"/>
      <c r="LIM97" s="29"/>
      <c r="LIN97" s="29"/>
      <c r="LIO97" s="29"/>
      <c r="LIP97" s="29"/>
      <c r="LIQ97" s="29"/>
      <c r="LIR97" s="29"/>
      <c r="LIS97" s="29"/>
      <c r="LIT97" s="29"/>
      <c r="LIU97" s="29"/>
      <c r="LIV97" s="29"/>
      <c r="LIW97" s="29"/>
      <c r="LIX97" s="29"/>
      <c r="LIY97" s="29"/>
      <c r="LIZ97" s="29"/>
      <c r="LJA97" s="29"/>
      <c r="LJB97" s="29"/>
      <c r="LJC97" s="29"/>
      <c r="LJD97" s="29"/>
      <c r="LJE97" s="29"/>
      <c r="LJF97" s="29"/>
      <c r="LJG97" s="29"/>
      <c r="LJH97" s="29"/>
      <c r="LJI97" s="29"/>
      <c r="LJJ97" s="29"/>
      <c r="LJK97" s="29"/>
      <c r="LJL97" s="29"/>
      <c r="LJM97" s="29"/>
      <c r="LJN97" s="29"/>
      <c r="LJO97" s="29"/>
      <c r="LJP97" s="29"/>
      <c r="LJQ97" s="29"/>
      <c r="LJR97" s="29"/>
      <c r="LJS97" s="29"/>
      <c r="LJT97" s="29"/>
      <c r="LJU97" s="29"/>
      <c r="LJV97" s="29"/>
      <c r="LJW97" s="29"/>
      <c r="LJX97" s="29"/>
      <c r="LJY97" s="29"/>
      <c r="LJZ97" s="29"/>
      <c r="LKA97" s="29"/>
      <c r="LKB97" s="29"/>
      <c r="LKC97" s="29"/>
      <c r="LKD97" s="29"/>
      <c r="LKE97" s="29"/>
      <c r="LKF97" s="29"/>
      <c r="LKG97" s="29"/>
      <c r="LKH97" s="29"/>
      <c r="LKI97" s="29"/>
      <c r="LKJ97" s="29"/>
      <c r="LKK97" s="29"/>
      <c r="LKL97" s="29"/>
      <c r="LKM97" s="29"/>
      <c r="LKN97" s="29"/>
      <c r="LKO97" s="29"/>
      <c r="LKP97" s="29"/>
      <c r="LKQ97" s="29"/>
      <c r="LKR97" s="29"/>
      <c r="LKS97" s="29"/>
      <c r="LKT97" s="29"/>
      <c r="LKU97" s="29"/>
      <c r="LKV97" s="29"/>
      <c r="LKW97" s="29"/>
      <c r="LKX97" s="29"/>
      <c r="LKY97" s="29"/>
      <c r="LKZ97" s="29"/>
      <c r="LLA97" s="29"/>
      <c r="LLB97" s="29"/>
      <c r="LLC97" s="29"/>
      <c r="LLD97" s="29"/>
      <c r="LLE97" s="29"/>
      <c r="LLF97" s="29"/>
      <c r="LLG97" s="29"/>
      <c r="LLH97" s="29"/>
      <c r="LLI97" s="29"/>
      <c r="LLJ97" s="29"/>
      <c r="LLK97" s="29"/>
      <c r="LLL97" s="29"/>
      <c r="LLM97" s="29"/>
      <c r="LLN97" s="29"/>
      <c r="LLO97" s="29"/>
      <c r="LLP97" s="29"/>
      <c r="LLQ97" s="29"/>
      <c r="LLR97" s="29"/>
      <c r="LLS97" s="29"/>
      <c r="LLT97" s="29"/>
      <c r="LLU97" s="29"/>
      <c r="LLV97" s="29"/>
      <c r="LLW97" s="29"/>
      <c r="LLX97" s="29"/>
      <c r="LLY97" s="29"/>
      <c r="LLZ97" s="29"/>
      <c r="LMA97" s="29"/>
      <c r="LMB97" s="29"/>
      <c r="LMC97" s="29"/>
      <c r="LMD97" s="29"/>
      <c r="LME97" s="29"/>
      <c r="LMF97" s="29"/>
      <c r="LMG97" s="29"/>
      <c r="LMH97" s="29"/>
      <c r="LMI97" s="29"/>
      <c r="LMJ97" s="29"/>
      <c r="LMK97" s="29"/>
      <c r="LML97" s="29"/>
      <c r="LMM97" s="29"/>
      <c r="LMN97" s="29"/>
      <c r="LMO97" s="29"/>
      <c r="LMP97" s="29"/>
      <c r="LMQ97" s="29"/>
      <c r="LMR97" s="29"/>
      <c r="LMS97" s="29"/>
      <c r="LMT97" s="29"/>
      <c r="LMU97" s="29"/>
      <c r="LMV97" s="29"/>
      <c r="LMW97" s="29"/>
      <c r="LMX97" s="29"/>
      <c r="LMY97" s="29"/>
      <c r="LMZ97" s="29"/>
      <c r="LNA97" s="29"/>
      <c r="LNB97" s="29"/>
      <c r="LNC97" s="29"/>
      <c r="LND97" s="29"/>
      <c r="LNE97" s="29"/>
      <c r="LNF97" s="29"/>
      <c r="LNG97" s="29"/>
      <c r="LNH97" s="29"/>
      <c r="LNI97" s="29"/>
      <c r="LNJ97" s="29"/>
      <c r="LNK97" s="29"/>
      <c r="LNL97" s="29"/>
      <c r="LNM97" s="29"/>
      <c r="LNN97" s="29"/>
      <c r="LNO97" s="29"/>
      <c r="LNP97" s="29"/>
      <c r="LNQ97" s="29"/>
      <c r="LNR97" s="29"/>
      <c r="LNS97" s="29"/>
      <c r="LNT97" s="29"/>
      <c r="LNU97" s="29"/>
      <c r="LNV97" s="29"/>
      <c r="LNW97" s="29"/>
      <c r="LNX97" s="29"/>
      <c r="LNY97" s="29"/>
      <c r="LNZ97" s="29"/>
      <c r="LOA97" s="29"/>
      <c r="LOB97" s="29"/>
      <c r="LOC97" s="29"/>
      <c r="LOD97" s="29"/>
      <c r="LOE97" s="29"/>
      <c r="LOF97" s="29"/>
      <c r="LOG97" s="29"/>
      <c r="LOH97" s="29"/>
      <c r="LOI97" s="29"/>
      <c r="LOJ97" s="29"/>
      <c r="LOK97" s="29"/>
      <c r="LOL97" s="29"/>
      <c r="LOM97" s="29"/>
      <c r="LON97" s="29"/>
      <c r="LOO97" s="29"/>
      <c r="LOP97" s="29"/>
      <c r="LOQ97" s="29"/>
      <c r="LOR97" s="29"/>
      <c r="LOS97" s="29"/>
      <c r="LOT97" s="29"/>
      <c r="LOU97" s="29"/>
      <c r="LOV97" s="29"/>
      <c r="LOW97" s="29"/>
      <c r="LOX97" s="29"/>
      <c r="LOY97" s="29"/>
      <c r="LOZ97" s="29"/>
      <c r="LPA97" s="29"/>
      <c r="LPB97" s="29"/>
      <c r="LPC97" s="29"/>
      <c r="LPD97" s="29"/>
      <c r="LPE97" s="29"/>
      <c r="LPF97" s="29"/>
      <c r="LPG97" s="29"/>
      <c r="LPH97" s="29"/>
      <c r="LPI97" s="29"/>
      <c r="LPJ97" s="29"/>
      <c r="LPK97" s="29"/>
      <c r="LPL97" s="29"/>
      <c r="LPM97" s="29"/>
      <c r="LPN97" s="29"/>
      <c r="LPO97" s="29"/>
      <c r="LPP97" s="29"/>
      <c r="LPQ97" s="29"/>
      <c r="LPR97" s="29"/>
      <c r="LPS97" s="29"/>
      <c r="LPT97" s="29"/>
      <c r="LPU97" s="29"/>
      <c r="LPV97" s="29"/>
      <c r="LPW97" s="29"/>
      <c r="LPX97" s="29"/>
      <c r="LPY97" s="29"/>
      <c r="LPZ97" s="29"/>
      <c r="LQA97" s="29"/>
      <c r="LQB97" s="29"/>
      <c r="LQC97" s="29"/>
      <c r="LQD97" s="29"/>
      <c r="LQE97" s="29"/>
      <c r="LQF97" s="29"/>
      <c r="LQG97" s="29"/>
      <c r="LQH97" s="29"/>
      <c r="LQI97" s="29"/>
      <c r="LQJ97" s="29"/>
      <c r="LQK97" s="29"/>
      <c r="LQL97" s="29"/>
      <c r="LQM97" s="29"/>
      <c r="LQN97" s="29"/>
      <c r="LQO97" s="29"/>
      <c r="LQP97" s="29"/>
      <c r="LQQ97" s="29"/>
      <c r="LQR97" s="29"/>
      <c r="LQS97" s="29"/>
      <c r="LQT97" s="29"/>
      <c r="LQU97" s="29"/>
      <c r="LQV97" s="29"/>
      <c r="LQW97" s="29"/>
      <c r="LQX97" s="29"/>
      <c r="LQY97" s="29"/>
      <c r="LQZ97" s="29"/>
      <c r="LRA97" s="29"/>
      <c r="LRB97" s="29"/>
      <c r="LRC97" s="29"/>
      <c r="LRD97" s="29"/>
      <c r="LRE97" s="29"/>
      <c r="LRF97" s="29"/>
      <c r="LRG97" s="29"/>
      <c r="LRH97" s="29"/>
      <c r="LRI97" s="29"/>
      <c r="LRJ97" s="29"/>
      <c r="LRK97" s="29"/>
      <c r="LRL97" s="29"/>
      <c r="LRM97" s="29"/>
      <c r="LRN97" s="29"/>
      <c r="LRO97" s="29"/>
      <c r="LRP97" s="29"/>
      <c r="LRQ97" s="29"/>
      <c r="LRR97" s="29"/>
      <c r="LRS97" s="29"/>
      <c r="LRT97" s="29"/>
      <c r="LRU97" s="29"/>
      <c r="LRV97" s="29"/>
      <c r="LRW97" s="29"/>
      <c r="LRX97" s="29"/>
      <c r="LRY97" s="29"/>
      <c r="LRZ97" s="29"/>
      <c r="LSA97" s="29"/>
      <c r="LSB97" s="29"/>
      <c r="LSC97" s="29"/>
      <c r="LSD97" s="29"/>
      <c r="LSE97" s="29"/>
      <c r="LSF97" s="29"/>
      <c r="LSG97" s="29"/>
      <c r="LSH97" s="29"/>
      <c r="LSI97" s="29"/>
      <c r="LSJ97" s="29"/>
      <c r="LSK97" s="29"/>
      <c r="LSL97" s="29"/>
      <c r="LSM97" s="29"/>
      <c r="LSN97" s="29"/>
      <c r="LSO97" s="29"/>
      <c r="LSP97" s="29"/>
      <c r="LSQ97" s="29"/>
      <c r="LSR97" s="29"/>
      <c r="LSS97" s="29"/>
      <c r="LST97" s="29"/>
      <c r="LSU97" s="29"/>
      <c r="LSV97" s="29"/>
      <c r="LSW97" s="29"/>
      <c r="LSX97" s="29"/>
      <c r="LSY97" s="29"/>
      <c r="LSZ97" s="29"/>
      <c r="LTA97" s="29"/>
      <c r="LTB97" s="29"/>
      <c r="LTC97" s="29"/>
      <c r="LTD97" s="29"/>
      <c r="LTE97" s="29"/>
      <c r="LTF97" s="29"/>
      <c r="LTG97" s="29"/>
      <c r="LTH97" s="29"/>
      <c r="LTI97" s="29"/>
      <c r="LTJ97" s="29"/>
      <c r="LTK97" s="29"/>
      <c r="LTL97" s="29"/>
      <c r="LTM97" s="29"/>
      <c r="LTN97" s="29"/>
      <c r="LTO97" s="29"/>
      <c r="LTP97" s="29"/>
      <c r="LTQ97" s="29"/>
      <c r="LTR97" s="29"/>
      <c r="LTS97" s="29"/>
      <c r="LTT97" s="29"/>
      <c r="LTU97" s="29"/>
      <c r="LTV97" s="29"/>
      <c r="LTW97" s="29"/>
      <c r="LTX97" s="29"/>
      <c r="LTY97" s="29"/>
      <c r="LTZ97" s="29"/>
      <c r="LUA97" s="29"/>
      <c r="LUB97" s="29"/>
      <c r="LUC97" s="29"/>
      <c r="LUD97" s="29"/>
      <c r="LUE97" s="29"/>
      <c r="LUF97" s="29"/>
      <c r="LUG97" s="29"/>
      <c r="LUH97" s="29"/>
      <c r="LUI97" s="29"/>
      <c r="LUJ97" s="29"/>
      <c r="LUK97" s="29"/>
      <c r="LUL97" s="29"/>
      <c r="LUM97" s="29"/>
      <c r="LUN97" s="29"/>
      <c r="LUO97" s="29"/>
      <c r="LUP97" s="29"/>
      <c r="LUQ97" s="29"/>
      <c r="LUR97" s="29"/>
      <c r="LUS97" s="29"/>
      <c r="LUT97" s="29"/>
      <c r="LUU97" s="29"/>
      <c r="LUV97" s="29"/>
      <c r="LUW97" s="29"/>
      <c r="LUX97" s="29"/>
      <c r="LUY97" s="29"/>
      <c r="LUZ97" s="29"/>
      <c r="LVA97" s="29"/>
      <c r="LVB97" s="29"/>
      <c r="LVC97" s="29"/>
      <c r="LVD97" s="29"/>
      <c r="LVE97" s="29"/>
      <c r="LVF97" s="29"/>
      <c r="LVG97" s="29"/>
      <c r="LVH97" s="29"/>
      <c r="LVI97" s="29"/>
      <c r="LVJ97" s="29"/>
      <c r="LVK97" s="29"/>
      <c r="LVL97" s="29"/>
      <c r="LVM97" s="29"/>
      <c r="LVN97" s="29"/>
      <c r="LVO97" s="29"/>
      <c r="LVP97" s="29"/>
      <c r="LVQ97" s="29"/>
      <c r="LVR97" s="29"/>
      <c r="LVS97" s="29"/>
      <c r="LVT97" s="29"/>
      <c r="LVU97" s="29"/>
      <c r="LVV97" s="29"/>
      <c r="LVW97" s="29"/>
      <c r="LVX97" s="29"/>
      <c r="LVY97" s="29"/>
      <c r="LVZ97" s="29"/>
      <c r="LWA97" s="29"/>
      <c r="LWB97" s="29"/>
      <c r="LWC97" s="29"/>
      <c r="LWD97" s="29"/>
      <c r="LWE97" s="29"/>
      <c r="LWF97" s="29"/>
      <c r="LWG97" s="29"/>
      <c r="LWH97" s="29"/>
      <c r="LWI97" s="29"/>
      <c r="LWJ97" s="29"/>
      <c r="LWK97" s="29"/>
      <c r="LWL97" s="29"/>
      <c r="LWM97" s="29"/>
      <c r="LWN97" s="29"/>
      <c r="LWO97" s="29"/>
      <c r="LWP97" s="29"/>
      <c r="LWQ97" s="29"/>
      <c r="LWR97" s="29"/>
      <c r="LWS97" s="29"/>
      <c r="LWT97" s="29"/>
      <c r="LWU97" s="29"/>
      <c r="LWV97" s="29"/>
      <c r="LWW97" s="29"/>
      <c r="LWX97" s="29"/>
      <c r="LWY97" s="29"/>
      <c r="LWZ97" s="29"/>
      <c r="LXA97" s="29"/>
      <c r="LXB97" s="29"/>
      <c r="LXC97" s="29"/>
      <c r="LXD97" s="29"/>
      <c r="LXE97" s="29"/>
      <c r="LXF97" s="29"/>
      <c r="LXG97" s="29"/>
      <c r="LXH97" s="29"/>
      <c r="LXI97" s="29"/>
      <c r="LXJ97" s="29"/>
      <c r="LXK97" s="29"/>
      <c r="LXL97" s="29"/>
      <c r="LXM97" s="29"/>
      <c r="LXN97" s="29"/>
      <c r="LXO97" s="29"/>
      <c r="LXP97" s="29"/>
      <c r="LXQ97" s="29"/>
      <c r="LXR97" s="29"/>
      <c r="LXS97" s="29"/>
      <c r="LXT97" s="29"/>
      <c r="LXU97" s="29"/>
      <c r="LXV97" s="29"/>
      <c r="LXW97" s="29"/>
      <c r="LXX97" s="29"/>
      <c r="LXY97" s="29"/>
      <c r="LXZ97" s="29"/>
      <c r="LYA97" s="29"/>
      <c r="LYB97" s="29"/>
      <c r="LYC97" s="29"/>
      <c r="LYD97" s="29"/>
      <c r="LYE97" s="29"/>
      <c r="LYF97" s="29"/>
      <c r="LYG97" s="29"/>
      <c r="LYH97" s="29"/>
      <c r="LYI97" s="29"/>
      <c r="LYJ97" s="29"/>
      <c r="LYK97" s="29"/>
      <c r="LYL97" s="29"/>
      <c r="LYM97" s="29"/>
      <c r="LYN97" s="29"/>
      <c r="LYO97" s="29"/>
      <c r="LYP97" s="29"/>
      <c r="LYQ97" s="29"/>
      <c r="LYR97" s="29"/>
      <c r="LYS97" s="29"/>
      <c r="LYT97" s="29"/>
      <c r="LYU97" s="29"/>
      <c r="LYV97" s="29"/>
      <c r="LYW97" s="29"/>
      <c r="LYX97" s="29"/>
      <c r="LYY97" s="29"/>
      <c r="LYZ97" s="29"/>
      <c r="LZA97" s="29"/>
      <c r="LZB97" s="29"/>
      <c r="LZC97" s="29"/>
      <c r="LZD97" s="29"/>
      <c r="LZE97" s="29"/>
      <c r="LZF97" s="29"/>
      <c r="LZG97" s="29"/>
      <c r="LZH97" s="29"/>
      <c r="LZI97" s="29"/>
      <c r="LZJ97" s="29"/>
      <c r="LZK97" s="29"/>
      <c r="LZL97" s="29"/>
      <c r="LZM97" s="29"/>
      <c r="LZN97" s="29"/>
      <c r="LZO97" s="29"/>
      <c r="LZP97" s="29"/>
      <c r="LZQ97" s="29"/>
      <c r="LZR97" s="29"/>
      <c r="LZS97" s="29"/>
      <c r="LZT97" s="29"/>
      <c r="LZU97" s="29"/>
      <c r="LZV97" s="29"/>
      <c r="LZW97" s="29"/>
      <c r="LZX97" s="29"/>
      <c r="LZY97" s="29"/>
      <c r="LZZ97" s="29"/>
      <c r="MAA97" s="29"/>
      <c r="MAB97" s="29"/>
      <c r="MAC97" s="29"/>
      <c r="MAD97" s="29"/>
      <c r="MAE97" s="29"/>
      <c r="MAF97" s="29"/>
      <c r="MAG97" s="29"/>
      <c r="MAH97" s="29"/>
      <c r="MAI97" s="29"/>
      <c r="MAJ97" s="29"/>
      <c r="MAK97" s="29"/>
      <c r="MAL97" s="29"/>
      <c r="MAM97" s="29"/>
      <c r="MAN97" s="29"/>
      <c r="MAO97" s="29"/>
      <c r="MAP97" s="29"/>
      <c r="MAQ97" s="29"/>
      <c r="MAR97" s="29"/>
      <c r="MAS97" s="29"/>
      <c r="MAT97" s="29"/>
      <c r="MAU97" s="29"/>
      <c r="MAV97" s="29"/>
      <c r="MAW97" s="29"/>
      <c r="MAX97" s="29"/>
      <c r="MAY97" s="29"/>
      <c r="MAZ97" s="29"/>
      <c r="MBA97" s="29"/>
      <c r="MBB97" s="29"/>
      <c r="MBC97" s="29"/>
      <c r="MBD97" s="29"/>
      <c r="MBE97" s="29"/>
      <c r="MBF97" s="29"/>
      <c r="MBG97" s="29"/>
      <c r="MBH97" s="29"/>
      <c r="MBI97" s="29"/>
      <c r="MBJ97" s="29"/>
      <c r="MBK97" s="29"/>
      <c r="MBL97" s="29"/>
      <c r="MBM97" s="29"/>
      <c r="MBN97" s="29"/>
      <c r="MBO97" s="29"/>
      <c r="MBP97" s="29"/>
      <c r="MBQ97" s="29"/>
      <c r="MBR97" s="29"/>
      <c r="MBS97" s="29"/>
      <c r="MBT97" s="29"/>
      <c r="MBU97" s="29"/>
      <c r="MBV97" s="29"/>
      <c r="MBW97" s="29"/>
      <c r="MBX97" s="29"/>
      <c r="MBY97" s="29"/>
      <c r="MBZ97" s="29"/>
      <c r="MCA97" s="29"/>
      <c r="MCB97" s="29"/>
      <c r="MCC97" s="29"/>
      <c r="MCD97" s="29"/>
      <c r="MCE97" s="29"/>
      <c r="MCF97" s="29"/>
      <c r="MCG97" s="29"/>
      <c r="MCH97" s="29"/>
      <c r="MCI97" s="29"/>
      <c r="MCJ97" s="29"/>
      <c r="MCK97" s="29"/>
      <c r="MCL97" s="29"/>
      <c r="MCM97" s="29"/>
      <c r="MCN97" s="29"/>
      <c r="MCO97" s="29"/>
      <c r="MCP97" s="29"/>
      <c r="MCQ97" s="29"/>
      <c r="MCR97" s="29"/>
      <c r="MCS97" s="29"/>
      <c r="MCT97" s="29"/>
      <c r="MCU97" s="29"/>
      <c r="MCV97" s="29"/>
      <c r="MCW97" s="29"/>
      <c r="MCX97" s="29"/>
      <c r="MCY97" s="29"/>
      <c r="MCZ97" s="29"/>
      <c r="MDA97" s="29"/>
      <c r="MDB97" s="29"/>
      <c r="MDC97" s="29"/>
      <c r="MDD97" s="29"/>
      <c r="MDE97" s="29"/>
      <c r="MDF97" s="29"/>
      <c r="MDG97" s="29"/>
      <c r="MDH97" s="29"/>
      <c r="MDI97" s="29"/>
      <c r="MDJ97" s="29"/>
      <c r="MDK97" s="29"/>
      <c r="MDL97" s="29"/>
      <c r="MDM97" s="29"/>
      <c r="MDN97" s="29"/>
      <c r="MDO97" s="29"/>
      <c r="MDP97" s="29"/>
      <c r="MDQ97" s="29"/>
      <c r="MDR97" s="29"/>
      <c r="MDS97" s="29"/>
      <c r="MDT97" s="29"/>
      <c r="MDU97" s="29"/>
      <c r="MDV97" s="29"/>
      <c r="MDW97" s="29"/>
      <c r="MDX97" s="29"/>
      <c r="MDY97" s="29"/>
      <c r="MDZ97" s="29"/>
      <c r="MEA97" s="29"/>
      <c r="MEB97" s="29"/>
      <c r="MEC97" s="29"/>
      <c r="MED97" s="29"/>
      <c r="MEE97" s="29"/>
      <c r="MEF97" s="29"/>
      <c r="MEG97" s="29"/>
      <c r="MEH97" s="29"/>
      <c r="MEI97" s="29"/>
      <c r="MEJ97" s="29"/>
      <c r="MEK97" s="29"/>
      <c r="MEL97" s="29"/>
      <c r="MEM97" s="29"/>
      <c r="MEN97" s="29"/>
      <c r="MEO97" s="29"/>
      <c r="MEP97" s="29"/>
      <c r="MEQ97" s="29"/>
      <c r="MER97" s="29"/>
      <c r="MES97" s="29"/>
      <c r="MET97" s="29"/>
      <c r="MEU97" s="29"/>
      <c r="MEV97" s="29"/>
      <c r="MEW97" s="29"/>
      <c r="MEX97" s="29"/>
      <c r="MEY97" s="29"/>
      <c r="MEZ97" s="29"/>
      <c r="MFA97" s="29"/>
      <c r="MFB97" s="29"/>
      <c r="MFC97" s="29"/>
      <c r="MFD97" s="29"/>
      <c r="MFE97" s="29"/>
      <c r="MFF97" s="29"/>
      <c r="MFG97" s="29"/>
      <c r="MFH97" s="29"/>
      <c r="MFI97" s="29"/>
      <c r="MFJ97" s="29"/>
      <c r="MFK97" s="29"/>
      <c r="MFL97" s="29"/>
      <c r="MFM97" s="29"/>
      <c r="MFN97" s="29"/>
      <c r="MFO97" s="29"/>
      <c r="MFP97" s="29"/>
      <c r="MFQ97" s="29"/>
      <c r="MFR97" s="29"/>
      <c r="MFS97" s="29"/>
      <c r="MFT97" s="29"/>
      <c r="MFU97" s="29"/>
      <c r="MFV97" s="29"/>
      <c r="MFW97" s="29"/>
      <c r="MFX97" s="29"/>
      <c r="MFY97" s="29"/>
      <c r="MFZ97" s="29"/>
      <c r="MGA97" s="29"/>
      <c r="MGB97" s="29"/>
      <c r="MGC97" s="29"/>
      <c r="MGD97" s="29"/>
      <c r="MGE97" s="29"/>
      <c r="MGF97" s="29"/>
      <c r="MGG97" s="29"/>
      <c r="MGH97" s="29"/>
      <c r="MGI97" s="29"/>
      <c r="MGJ97" s="29"/>
      <c r="MGK97" s="29"/>
      <c r="MGL97" s="29"/>
      <c r="MGM97" s="29"/>
      <c r="MGN97" s="29"/>
      <c r="MGO97" s="29"/>
      <c r="MGP97" s="29"/>
      <c r="MGQ97" s="29"/>
      <c r="MGR97" s="29"/>
      <c r="MGS97" s="29"/>
      <c r="MGT97" s="29"/>
      <c r="MGU97" s="29"/>
      <c r="MGV97" s="29"/>
      <c r="MGW97" s="29"/>
      <c r="MGX97" s="29"/>
      <c r="MGY97" s="29"/>
      <c r="MGZ97" s="29"/>
      <c r="MHA97" s="29"/>
      <c r="MHB97" s="29"/>
      <c r="MHC97" s="29"/>
      <c r="MHD97" s="29"/>
      <c r="MHE97" s="29"/>
      <c r="MHF97" s="29"/>
      <c r="MHG97" s="29"/>
      <c r="MHH97" s="29"/>
      <c r="MHI97" s="29"/>
      <c r="MHJ97" s="29"/>
      <c r="MHK97" s="29"/>
      <c r="MHL97" s="29"/>
      <c r="MHM97" s="29"/>
      <c r="MHN97" s="29"/>
      <c r="MHO97" s="29"/>
      <c r="MHP97" s="29"/>
      <c r="MHQ97" s="29"/>
      <c r="MHR97" s="29"/>
      <c r="MHS97" s="29"/>
      <c r="MHT97" s="29"/>
      <c r="MHU97" s="29"/>
      <c r="MHV97" s="29"/>
      <c r="MHW97" s="29"/>
      <c r="MHX97" s="29"/>
      <c r="MHY97" s="29"/>
      <c r="MHZ97" s="29"/>
      <c r="MIA97" s="29"/>
      <c r="MIB97" s="29"/>
      <c r="MIC97" s="29"/>
      <c r="MID97" s="29"/>
      <c r="MIE97" s="29"/>
      <c r="MIF97" s="29"/>
      <c r="MIG97" s="29"/>
      <c r="MIH97" s="29"/>
      <c r="MII97" s="29"/>
      <c r="MIJ97" s="29"/>
      <c r="MIK97" s="29"/>
      <c r="MIL97" s="29"/>
      <c r="MIM97" s="29"/>
      <c r="MIN97" s="29"/>
      <c r="MIO97" s="29"/>
      <c r="MIP97" s="29"/>
      <c r="MIQ97" s="29"/>
      <c r="MIR97" s="29"/>
      <c r="MIS97" s="29"/>
      <c r="MIT97" s="29"/>
      <c r="MIU97" s="29"/>
      <c r="MIV97" s="29"/>
      <c r="MIW97" s="29"/>
      <c r="MIX97" s="29"/>
      <c r="MIY97" s="29"/>
      <c r="MIZ97" s="29"/>
      <c r="MJA97" s="29"/>
      <c r="MJB97" s="29"/>
      <c r="MJC97" s="29"/>
      <c r="MJD97" s="29"/>
      <c r="MJE97" s="29"/>
      <c r="MJF97" s="29"/>
      <c r="MJG97" s="29"/>
      <c r="MJH97" s="29"/>
      <c r="MJI97" s="29"/>
      <c r="MJJ97" s="29"/>
      <c r="MJK97" s="29"/>
      <c r="MJL97" s="29"/>
      <c r="MJM97" s="29"/>
      <c r="MJN97" s="29"/>
      <c r="MJO97" s="29"/>
      <c r="MJP97" s="29"/>
      <c r="MJQ97" s="29"/>
      <c r="MJR97" s="29"/>
      <c r="MJS97" s="29"/>
      <c r="MJT97" s="29"/>
      <c r="MJU97" s="29"/>
      <c r="MJV97" s="29"/>
      <c r="MJW97" s="29"/>
      <c r="MJX97" s="29"/>
      <c r="MJY97" s="29"/>
      <c r="MJZ97" s="29"/>
      <c r="MKA97" s="29"/>
      <c r="MKB97" s="29"/>
      <c r="MKC97" s="29"/>
      <c r="MKD97" s="29"/>
      <c r="MKE97" s="29"/>
      <c r="MKF97" s="29"/>
      <c r="MKG97" s="29"/>
      <c r="MKH97" s="29"/>
      <c r="MKI97" s="29"/>
      <c r="MKJ97" s="29"/>
      <c r="MKK97" s="29"/>
      <c r="MKL97" s="29"/>
      <c r="MKM97" s="29"/>
      <c r="MKN97" s="29"/>
      <c r="MKO97" s="29"/>
      <c r="MKP97" s="29"/>
      <c r="MKQ97" s="29"/>
      <c r="MKR97" s="29"/>
      <c r="MKS97" s="29"/>
      <c r="MKT97" s="29"/>
      <c r="MKU97" s="29"/>
      <c r="MKV97" s="29"/>
      <c r="MKW97" s="29"/>
      <c r="MKX97" s="29"/>
      <c r="MKY97" s="29"/>
      <c r="MKZ97" s="29"/>
      <c r="MLA97" s="29"/>
      <c r="MLB97" s="29"/>
      <c r="MLC97" s="29"/>
      <c r="MLD97" s="29"/>
      <c r="MLE97" s="29"/>
      <c r="MLF97" s="29"/>
      <c r="MLG97" s="29"/>
      <c r="MLH97" s="29"/>
      <c r="MLI97" s="29"/>
      <c r="MLJ97" s="29"/>
      <c r="MLK97" s="29"/>
      <c r="MLL97" s="29"/>
      <c r="MLM97" s="29"/>
      <c r="MLN97" s="29"/>
      <c r="MLO97" s="29"/>
      <c r="MLP97" s="29"/>
      <c r="MLQ97" s="29"/>
      <c r="MLR97" s="29"/>
      <c r="MLS97" s="29"/>
      <c r="MLT97" s="29"/>
      <c r="MLU97" s="29"/>
      <c r="MLV97" s="29"/>
      <c r="MLW97" s="29"/>
      <c r="MLX97" s="29"/>
      <c r="MLY97" s="29"/>
      <c r="MLZ97" s="29"/>
      <c r="MMA97" s="29"/>
      <c r="MMB97" s="29"/>
      <c r="MMC97" s="29"/>
      <c r="MMD97" s="29"/>
      <c r="MME97" s="29"/>
      <c r="MMF97" s="29"/>
      <c r="MMG97" s="29"/>
      <c r="MMH97" s="29"/>
      <c r="MMI97" s="29"/>
      <c r="MMJ97" s="29"/>
      <c r="MMK97" s="29"/>
      <c r="MML97" s="29"/>
      <c r="MMM97" s="29"/>
      <c r="MMN97" s="29"/>
      <c r="MMO97" s="29"/>
      <c r="MMP97" s="29"/>
      <c r="MMQ97" s="29"/>
      <c r="MMR97" s="29"/>
      <c r="MMS97" s="29"/>
      <c r="MMT97" s="29"/>
      <c r="MMU97" s="29"/>
      <c r="MMV97" s="29"/>
      <c r="MMW97" s="29"/>
      <c r="MMX97" s="29"/>
      <c r="MMY97" s="29"/>
      <c r="MMZ97" s="29"/>
      <c r="MNA97" s="29"/>
      <c r="MNB97" s="29"/>
      <c r="MNC97" s="29"/>
      <c r="MND97" s="29"/>
      <c r="MNE97" s="29"/>
      <c r="MNF97" s="29"/>
      <c r="MNG97" s="29"/>
      <c r="MNH97" s="29"/>
      <c r="MNI97" s="29"/>
      <c r="MNJ97" s="29"/>
      <c r="MNK97" s="29"/>
      <c r="MNL97" s="29"/>
      <c r="MNM97" s="29"/>
      <c r="MNN97" s="29"/>
      <c r="MNO97" s="29"/>
      <c r="MNP97" s="29"/>
      <c r="MNQ97" s="29"/>
      <c r="MNR97" s="29"/>
      <c r="MNS97" s="29"/>
      <c r="MNT97" s="29"/>
      <c r="MNU97" s="29"/>
      <c r="MNV97" s="29"/>
      <c r="MNW97" s="29"/>
      <c r="MNX97" s="29"/>
      <c r="MNY97" s="29"/>
      <c r="MNZ97" s="29"/>
      <c r="MOA97" s="29"/>
      <c r="MOB97" s="29"/>
      <c r="MOC97" s="29"/>
      <c r="MOD97" s="29"/>
      <c r="MOE97" s="29"/>
      <c r="MOF97" s="29"/>
      <c r="MOG97" s="29"/>
      <c r="MOH97" s="29"/>
      <c r="MOI97" s="29"/>
      <c r="MOJ97" s="29"/>
      <c r="MOK97" s="29"/>
      <c r="MOL97" s="29"/>
      <c r="MOM97" s="29"/>
      <c r="MON97" s="29"/>
      <c r="MOO97" s="29"/>
      <c r="MOP97" s="29"/>
      <c r="MOQ97" s="29"/>
      <c r="MOR97" s="29"/>
      <c r="MOS97" s="29"/>
      <c r="MOT97" s="29"/>
      <c r="MOU97" s="29"/>
      <c r="MOV97" s="29"/>
      <c r="MOW97" s="29"/>
      <c r="MOX97" s="29"/>
      <c r="MOY97" s="29"/>
      <c r="MOZ97" s="29"/>
      <c r="MPA97" s="29"/>
      <c r="MPB97" s="29"/>
      <c r="MPC97" s="29"/>
      <c r="MPD97" s="29"/>
      <c r="MPE97" s="29"/>
      <c r="MPF97" s="29"/>
      <c r="MPG97" s="29"/>
      <c r="MPH97" s="29"/>
      <c r="MPI97" s="29"/>
      <c r="MPJ97" s="29"/>
      <c r="MPK97" s="29"/>
      <c r="MPL97" s="29"/>
      <c r="MPM97" s="29"/>
      <c r="MPN97" s="29"/>
      <c r="MPO97" s="29"/>
      <c r="MPP97" s="29"/>
      <c r="MPQ97" s="29"/>
      <c r="MPR97" s="29"/>
      <c r="MPS97" s="29"/>
      <c r="MPT97" s="29"/>
      <c r="MPU97" s="29"/>
      <c r="MPV97" s="29"/>
      <c r="MPW97" s="29"/>
      <c r="MPX97" s="29"/>
      <c r="MPY97" s="29"/>
      <c r="MPZ97" s="29"/>
      <c r="MQA97" s="29"/>
      <c r="MQB97" s="29"/>
      <c r="MQC97" s="29"/>
      <c r="MQD97" s="29"/>
      <c r="MQE97" s="29"/>
      <c r="MQF97" s="29"/>
      <c r="MQG97" s="29"/>
      <c r="MQH97" s="29"/>
      <c r="MQI97" s="29"/>
      <c r="MQJ97" s="29"/>
      <c r="MQK97" s="29"/>
      <c r="MQL97" s="29"/>
      <c r="MQM97" s="29"/>
      <c r="MQN97" s="29"/>
      <c r="MQO97" s="29"/>
      <c r="MQP97" s="29"/>
      <c r="MQQ97" s="29"/>
      <c r="MQR97" s="29"/>
      <c r="MQS97" s="29"/>
      <c r="MQT97" s="29"/>
      <c r="MQU97" s="29"/>
      <c r="MQV97" s="29"/>
      <c r="MQW97" s="29"/>
      <c r="MQX97" s="29"/>
      <c r="MQY97" s="29"/>
      <c r="MQZ97" s="29"/>
      <c r="MRA97" s="29"/>
      <c r="MRB97" s="29"/>
      <c r="MRC97" s="29"/>
      <c r="MRD97" s="29"/>
      <c r="MRE97" s="29"/>
      <c r="MRF97" s="29"/>
      <c r="MRG97" s="29"/>
      <c r="MRH97" s="29"/>
      <c r="MRI97" s="29"/>
      <c r="MRJ97" s="29"/>
      <c r="MRK97" s="29"/>
      <c r="MRL97" s="29"/>
      <c r="MRM97" s="29"/>
      <c r="MRN97" s="29"/>
      <c r="MRO97" s="29"/>
      <c r="MRP97" s="29"/>
      <c r="MRQ97" s="29"/>
      <c r="MRR97" s="29"/>
      <c r="MRS97" s="29"/>
      <c r="MRT97" s="29"/>
      <c r="MRU97" s="29"/>
      <c r="MRV97" s="29"/>
      <c r="MRW97" s="29"/>
      <c r="MRX97" s="29"/>
      <c r="MRY97" s="29"/>
      <c r="MRZ97" s="29"/>
      <c r="MSA97" s="29"/>
      <c r="MSB97" s="29"/>
      <c r="MSC97" s="29"/>
      <c r="MSD97" s="29"/>
      <c r="MSE97" s="29"/>
      <c r="MSF97" s="29"/>
      <c r="MSG97" s="29"/>
      <c r="MSH97" s="29"/>
      <c r="MSI97" s="29"/>
      <c r="MSJ97" s="29"/>
      <c r="MSK97" s="29"/>
      <c r="MSL97" s="29"/>
      <c r="MSM97" s="29"/>
      <c r="MSN97" s="29"/>
      <c r="MSO97" s="29"/>
      <c r="MSP97" s="29"/>
      <c r="MSQ97" s="29"/>
      <c r="MSR97" s="29"/>
      <c r="MSS97" s="29"/>
      <c r="MST97" s="29"/>
      <c r="MSU97" s="29"/>
      <c r="MSV97" s="29"/>
      <c r="MSW97" s="29"/>
      <c r="MSX97" s="29"/>
      <c r="MSY97" s="29"/>
      <c r="MSZ97" s="29"/>
      <c r="MTA97" s="29"/>
      <c r="MTB97" s="29"/>
      <c r="MTC97" s="29"/>
      <c r="MTD97" s="29"/>
      <c r="MTE97" s="29"/>
      <c r="MTF97" s="29"/>
      <c r="MTG97" s="29"/>
      <c r="MTH97" s="29"/>
      <c r="MTI97" s="29"/>
      <c r="MTJ97" s="29"/>
      <c r="MTK97" s="29"/>
      <c r="MTL97" s="29"/>
      <c r="MTM97" s="29"/>
      <c r="MTN97" s="29"/>
      <c r="MTO97" s="29"/>
      <c r="MTP97" s="29"/>
      <c r="MTQ97" s="29"/>
      <c r="MTR97" s="29"/>
      <c r="MTS97" s="29"/>
      <c r="MTT97" s="29"/>
      <c r="MTU97" s="29"/>
      <c r="MTV97" s="29"/>
      <c r="MTW97" s="29"/>
      <c r="MTX97" s="29"/>
      <c r="MTY97" s="29"/>
      <c r="MTZ97" s="29"/>
      <c r="MUA97" s="29"/>
      <c r="MUB97" s="29"/>
      <c r="MUC97" s="29"/>
      <c r="MUD97" s="29"/>
      <c r="MUE97" s="29"/>
      <c r="MUF97" s="29"/>
      <c r="MUG97" s="29"/>
      <c r="MUH97" s="29"/>
      <c r="MUI97" s="29"/>
      <c r="MUJ97" s="29"/>
      <c r="MUK97" s="29"/>
      <c r="MUL97" s="29"/>
      <c r="MUM97" s="29"/>
      <c r="MUN97" s="29"/>
      <c r="MUO97" s="29"/>
      <c r="MUP97" s="29"/>
      <c r="MUQ97" s="29"/>
      <c r="MUR97" s="29"/>
      <c r="MUS97" s="29"/>
      <c r="MUT97" s="29"/>
      <c r="MUU97" s="29"/>
      <c r="MUV97" s="29"/>
      <c r="MUW97" s="29"/>
      <c r="MUX97" s="29"/>
      <c r="MUY97" s="29"/>
      <c r="MUZ97" s="29"/>
      <c r="MVA97" s="29"/>
      <c r="MVB97" s="29"/>
      <c r="MVC97" s="29"/>
      <c r="MVD97" s="29"/>
      <c r="MVE97" s="29"/>
      <c r="MVF97" s="29"/>
      <c r="MVG97" s="29"/>
      <c r="MVH97" s="29"/>
      <c r="MVI97" s="29"/>
      <c r="MVJ97" s="29"/>
      <c r="MVK97" s="29"/>
      <c r="MVL97" s="29"/>
      <c r="MVM97" s="29"/>
      <c r="MVN97" s="29"/>
      <c r="MVO97" s="29"/>
      <c r="MVP97" s="29"/>
      <c r="MVQ97" s="29"/>
      <c r="MVR97" s="29"/>
      <c r="MVS97" s="29"/>
      <c r="MVT97" s="29"/>
      <c r="MVU97" s="29"/>
      <c r="MVV97" s="29"/>
      <c r="MVW97" s="29"/>
      <c r="MVX97" s="29"/>
      <c r="MVY97" s="29"/>
      <c r="MVZ97" s="29"/>
      <c r="MWA97" s="29"/>
      <c r="MWB97" s="29"/>
      <c r="MWC97" s="29"/>
      <c r="MWD97" s="29"/>
      <c r="MWE97" s="29"/>
      <c r="MWF97" s="29"/>
      <c r="MWG97" s="29"/>
      <c r="MWH97" s="29"/>
      <c r="MWI97" s="29"/>
      <c r="MWJ97" s="29"/>
      <c r="MWK97" s="29"/>
      <c r="MWL97" s="29"/>
      <c r="MWM97" s="29"/>
      <c r="MWN97" s="29"/>
      <c r="MWO97" s="29"/>
      <c r="MWP97" s="29"/>
      <c r="MWQ97" s="29"/>
      <c r="MWR97" s="29"/>
      <c r="MWS97" s="29"/>
      <c r="MWT97" s="29"/>
      <c r="MWU97" s="29"/>
      <c r="MWV97" s="29"/>
      <c r="MWW97" s="29"/>
      <c r="MWX97" s="29"/>
      <c r="MWY97" s="29"/>
      <c r="MWZ97" s="29"/>
      <c r="MXA97" s="29"/>
      <c r="MXB97" s="29"/>
      <c r="MXC97" s="29"/>
      <c r="MXD97" s="29"/>
      <c r="MXE97" s="29"/>
      <c r="MXF97" s="29"/>
      <c r="MXG97" s="29"/>
      <c r="MXH97" s="29"/>
      <c r="MXI97" s="29"/>
      <c r="MXJ97" s="29"/>
      <c r="MXK97" s="29"/>
      <c r="MXL97" s="29"/>
      <c r="MXM97" s="29"/>
      <c r="MXN97" s="29"/>
      <c r="MXO97" s="29"/>
      <c r="MXP97" s="29"/>
      <c r="MXQ97" s="29"/>
      <c r="MXR97" s="29"/>
      <c r="MXS97" s="29"/>
      <c r="MXT97" s="29"/>
      <c r="MXU97" s="29"/>
      <c r="MXV97" s="29"/>
      <c r="MXW97" s="29"/>
      <c r="MXX97" s="29"/>
      <c r="MXY97" s="29"/>
      <c r="MXZ97" s="29"/>
      <c r="MYA97" s="29"/>
      <c r="MYB97" s="29"/>
      <c r="MYC97" s="29"/>
      <c r="MYD97" s="29"/>
      <c r="MYE97" s="29"/>
      <c r="MYF97" s="29"/>
      <c r="MYG97" s="29"/>
      <c r="MYH97" s="29"/>
      <c r="MYI97" s="29"/>
      <c r="MYJ97" s="29"/>
      <c r="MYK97" s="29"/>
      <c r="MYL97" s="29"/>
      <c r="MYM97" s="29"/>
      <c r="MYN97" s="29"/>
      <c r="MYO97" s="29"/>
      <c r="MYP97" s="29"/>
      <c r="MYQ97" s="29"/>
      <c r="MYR97" s="29"/>
      <c r="MYS97" s="29"/>
      <c r="MYT97" s="29"/>
      <c r="MYU97" s="29"/>
      <c r="MYV97" s="29"/>
      <c r="MYW97" s="29"/>
      <c r="MYX97" s="29"/>
      <c r="MYY97" s="29"/>
      <c r="MYZ97" s="29"/>
      <c r="MZA97" s="29"/>
      <c r="MZB97" s="29"/>
      <c r="MZC97" s="29"/>
      <c r="MZD97" s="29"/>
      <c r="MZE97" s="29"/>
      <c r="MZF97" s="29"/>
      <c r="MZG97" s="29"/>
      <c r="MZH97" s="29"/>
      <c r="MZI97" s="29"/>
      <c r="MZJ97" s="29"/>
      <c r="MZK97" s="29"/>
      <c r="MZL97" s="29"/>
      <c r="MZM97" s="29"/>
      <c r="MZN97" s="29"/>
      <c r="MZO97" s="29"/>
      <c r="MZP97" s="29"/>
      <c r="MZQ97" s="29"/>
      <c r="MZR97" s="29"/>
      <c r="MZS97" s="29"/>
      <c r="MZT97" s="29"/>
      <c r="MZU97" s="29"/>
      <c r="MZV97" s="29"/>
      <c r="MZW97" s="29"/>
      <c r="MZX97" s="29"/>
      <c r="MZY97" s="29"/>
      <c r="MZZ97" s="29"/>
      <c r="NAA97" s="29"/>
      <c r="NAB97" s="29"/>
      <c r="NAC97" s="29"/>
      <c r="NAD97" s="29"/>
      <c r="NAE97" s="29"/>
      <c r="NAF97" s="29"/>
      <c r="NAG97" s="29"/>
      <c r="NAH97" s="29"/>
      <c r="NAI97" s="29"/>
      <c r="NAJ97" s="29"/>
      <c r="NAK97" s="29"/>
      <c r="NAL97" s="29"/>
      <c r="NAM97" s="29"/>
      <c r="NAN97" s="29"/>
      <c r="NAO97" s="29"/>
      <c r="NAP97" s="29"/>
      <c r="NAQ97" s="29"/>
      <c r="NAR97" s="29"/>
      <c r="NAS97" s="29"/>
      <c r="NAT97" s="29"/>
      <c r="NAU97" s="29"/>
      <c r="NAV97" s="29"/>
      <c r="NAW97" s="29"/>
      <c r="NAX97" s="29"/>
      <c r="NAY97" s="29"/>
      <c r="NAZ97" s="29"/>
      <c r="NBA97" s="29"/>
      <c r="NBB97" s="29"/>
      <c r="NBC97" s="29"/>
      <c r="NBD97" s="29"/>
      <c r="NBE97" s="29"/>
      <c r="NBF97" s="29"/>
      <c r="NBG97" s="29"/>
      <c r="NBH97" s="29"/>
      <c r="NBI97" s="29"/>
      <c r="NBJ97" s="29"/>
      <c r="NBK97" s="29"/>
      <c r="NBL97" s="29"/>
      <c r="NBM97" s="29"/>
      <c r="NBN97" s="29"/>
      <c r="NBO97" s="29"/>
      <c r="NBP97" s="29"/>
      <c r="NBQ97" s="29"/>
      <c r="NBR97" s="29"/>
      <c r="NBS97" s="29"/>
      <c r="NBT97" s="29"/>
      <c r="NBU97" s="29"/>
      <c r="NBV97" s="29"/>
      <c r="NBW97" s="29"/>
      <c r="NBX97" s="29"/>
      <c r="NBY97" s="29"/>
      <c r="NBZ97" s="29"/>
      <c r="NCA97" s="29"/>
      <c r="NCB97" s="29"/>
      <c r="NCC97" s="29"/>
      <c r="NCD97" s="29"/>
      <c r="NCE97" s="29"/>
      <c r="NCF97" s="29"/>
      <c r="NCG97" s="29"/>
      <c r="NCH97" s="29"/>
      <c r="NCI97" s="29"/>
      <c r="NCJ97" s="29"/>
      <c r="NCK97" s="29"/>
      <c r="NCL97" s="29"/>
      <c r="NCM97" s="29"/>
      <c r="NCN97" s="29"/>
      <c r="NCO97" s="29"/>
      <c r="NCP97" s="29"/>
      <c r="NCQ97" s="29"/>
      <c r="NCR97" s="29"/>
      <c r="NCS97" s="29"/>
      <c r="NCT97" s="29"/>
      <c r="NCU97" s="29"/>
      <c r="NCV97" s="29"/>
      <c r="NCW97" s="29"/>
      <c r="NCX97" s="29"/>
      <c r="NCY97" s="29"/>
      <c r="NCZ97" s="29"/>
      <c r="NDA97" s="29"/>
      <c r="NDB97" s="29"/>
      <c r="NDC97" s="29"/>
      <c r="NDD97" s="29"/>
      <c r="NDE97" s="29"/>
      <c r="NDF97" s="29"/>
      <c r="NDG97" s="29"/>
      <c r="NDH97" s="29"/>
      <c r="NDI97" s="29"/>
      <c r="NDJ97" s="29"/>
      <c r="NDK97" s="29"/>
      <c r="NDL97" s="29"/>
      <c r="NDM97" s="29"/>
      <c r="NDN97" s="29"/>
      <c r="NDO97" s="29"/>
      <c r="NDP97" s="29"/>
      <c r="NDQ97" s="29"/>
      <c r="NDR97" s="29"/>
      <c r="NDS97" s="29"/>
      <c r="NDT97" s="29"/>
      <c r="NDU97" s="29"/>
      <c r="NDV97" s="29"/>
      <c r="NDW97" s="29"/>
      <c r="NDX97" s="29"/>
      <c r="NDY97" s="29"/>
      <c r="NDZ97" s="29"/>
      <c r="NEA97" s="29"/>
      <c r="NEB97" s="29"/>
      <c r="NEC97" s="29"/>
      <c r="NED97" s="29"/>
      <c r="NEE97" s="29"/>
      <c r="NEF97" s="29"/>
      <c r="NEG97" s="29"/>
      <c r="NEH97" s="29"/>
      <c r="NEI97" s="29"/>
      <c r="NEJ97" s="29"/>
      <c r="NEK97" s="29"/>
      <c r="NEL97" s="29"/>
      <c r="NEM97" s="29"/>
      <c r="NEN97" s="29"/>
      <c r="NEO97" s="29"/>
      <c r="NEP97" s="29"/>
      <c r="NEQ97" s="29"/>
      <c r="NER97" s="29"/>
      <c r="NES97" s="29"/>
      <c r="NET97" s="29"/>
      <c r="NEU97" s="29"/>
      <c r="NEV97" s="29"/>
      <c r="NEW97" s="29"/>
      <c r="NEX97" s="29"/>
      <c r="NEY97" s="29"/>
      <c r="NEZ97" s="29"/>
      <c r="NFA97" s="29"/>
      <c r="NFB97" s="29"/>
      <c r="NFC97" s="29"/>
      <c r="NFD97" s="29"/>
      <c r="NFE97" s="29"/>
      <c r="NFF97" s="29"/>
      <c r="NFG97" s="29"/>
      <c r="NFH97" s="29"/>
      <c r="NFI97" s="29"/>
      <c r="NFJ97" s="29"/>
      <c r="NFK97" s="29"/>
      <c r="NFL97" s="29"/>
      <c r="NFM97" s="29"/>
      <c r="NFN97" s="29"/>
      <c r="NFO97" s="29"/>
      <c r="NFP97" s="29"/>
      <c r="NFQ97" s="29"/>
      <c r="NFR97" s="29"/>
      <c r="NFS97" s="29"/>
      <c r="NFT97" s="29"/>
      <c r="NFU97" s="29"/>
      <c r="NFV97" s="29"/>
      <c r="NFW97" s="29"/>
      <c r="NFX97" s="29"/>
      <c r="NFY97" s="29"/>
      <c r="NFZ97" s="29"/>
      <c r="NGA97" s="29"/>
      <c r="NGB97" s="29"/>
      <c r="NGC97" s="29"/>
      <c r="NGD97" s="29"/>
      <c r="NGE97" s="29"/>
      <c r="NGF97" s="29"/>
      <c r="NGG97" s="29"/>
      <c r="NGH97" s="29"/>
      <c r="NGI97" s="29"/>
      <c r="NGJ97" s="29"/>
      <c r="NGK97" s="29"/>
      <c r="NGL97" s="29"/>
      <c r="NGM97" s="29"/>
      <c r="NGN97" s="29"/>
      <c r="NGO97" s="29"/>
      <c r="NGP97" s="29"/>
      <c r="NGQ97" s="29"/>
      <c r="NGR97" s="29"/>
      <c r="NGS97" s="29"/>
      <c r="NGT97" s="29"/>
      <c r="NGU97" s="29"/>
      <c r="NGV97" s="29"/>
      <c r="NGW97" s="29"/>
      <c r="NGX97" s="29"/>
      <c r="NGY97" s="29"/>
      <c r="NGZ97" s="29"/>
      <c r="NHA97" s="29"/>
      <c r="NHB97" s="29"/>
      <c r="NHC97" s="29"/>
      <c r="NHD97" s="29"/>
      <c r="NHE97" s="29"/>
      <c r="NHF97" s="29"/>
      <c r="NHG97" s="29"/>
      <c r="NHH97" s="29"/>
      <c r="NHI97" s="29"/>
      <c r="NHJ97" s="29"/>
      <c r="NHK97" s="29"/>
      <c r="NHL97" s="29"/>
      <c r="NHM97" s="29"/>
      <c r="NHN97" s="29"/>
      <c r="NHO97" s="29"/>
      <c r="NHP97" s="29"/>
      <c r="NHQ97" s="29"/>
      <c r="NHR97" s="29"/>
      <c r="NHS97" s="29"/>
      <c r="NHT97" s="29"/>
      <c r="NHU97" s="29"/>
      <c r="NHV97" s="29"/>
      <c r="NHW97" s="29"/>
      <c r="NHX97" s="29"/>
      <c r="NHY97" s="29"/>
      <c r="NHZ97" s="29"/>
      <c r="NIA97" s="29"/>
      <c r="NIB97" s="29"/>
      <c r="NIC97" s="29"/>
      <c r="NID97" s="29"/>
      <c r="NIE97" s="29"/>
      <c r="NIF97" s="29"/>
      <c r="NIG97" s="29"/>
      <c r="NIH97" s="29"/>
      <c r="NII97" s="29"/>
      <c r="NIJ97" s="29"/>
      <c r="NIK97" s="29"/>
      <c r="NIL97" s="29"/>
      <c r="NIM97" s="29"/>
      <c r="NIN97" s="29"/>
      <c r="NIO97" s="29"/>
      <c r="NIP97" s="29"/>
      <c r="NIQ97" s="29"/>
      <c r="NIR97" s="29"/>
      <c r="NIS97" s="29"/>
      <c r="NIT97" s="29"/>
      <c r="NIU97" s="29"/>
      <c r="NIV97" s="29"/>
      <c r="NIW97" s="29"/>
      <c r="NIX97" s="29"/>
      <c r="NIY97" s="29"/>
      <c r="NIZ97" s="29"/>
      <c r="NJA97" s="29"/>
      <c r="NJB97" s="29"/>
      <c r="NJC97" s="29"/>
      <c r="NJD97" s="29"/>
      <c r="NJE97" s="29"/>
      <c r="NJF97" s="29"/>
      <c r="NJG97" s="29"/>
      <c r="NJH97" s="29"/>
      <c r="NJI97" s="29"/>
      <c r="NJJ97" s="29"/>
      <c r="NJK97" s="29"/>
      <c r="NJL97" s="29"/>
      <c r="NJM97" s="29"/>
      <c r="NJN97" s="29"/>
      <c r="NJO97" s="29"/>
      <c r="NJP97" s="29"/>
      <c r="NJQ97" s="29"/>
      <c r="NJR97" s="29"/>
      <c r="NJS97" s="29"/>
      <c r="NJT97" s="29"/>
      <c r="NJU97" s="29"/>
      <c r="NJV97" s="29"/>
      <c r="NJW97" s="29"/>
      <c r="NJX97" s="29"/>
      <c r="NJY97" s="29"/>
      <c r="NJZ97" s="29"/>
      <c r="NKA97" s="29"/>
      <c r="NKB97" s="29"/>
      <c r="NKC97" s="29"/>
      <c r="NKD97" s="29"/>
      <c r="NKE97" s="29"/>
      <c r="NKF97" s="29"/>
      <c r="NKG97" s="29"/>
      <c r="NKH97" s="29"/>
      <c r="NKI97" s="29"/>
      <c r="NKJ97" s="29"/>
      <c r="NKK97" s="29"/>
      <c r="NKL97" s="29"/>
      <c r="NKM97" s="29"/>
      <c r="NKN97" s="29"/>
      <c r="NKO97" s="29"/>
      <c r="NKP97" s="29"/>
      <c r="NKQ97" s="29"/>
      <c r="NKR97" s="29"/>
      <c r="NKS97" s="29"/>
      <c r="NKT97" s="29"/>
      <c r="NKU97" s="29"/>
      <c r="NKV97" s="29"/>
      <c r="NKW97" s="29"/>
      <c r="NKX97" s="29"/>
      <c r="NKY97" s="29"/>
      <c r="NKZ97" s="29"/>
      <c r="NLA97" s="29"/>
      <c r="NLB97" s="29"/>
      <c r="NLC97" s="29"/>
      <c r="NLD97" s="29"/>
      <c r="NLE97" s="29"/>
      <c r="NLF97" s="29"/>
      <c r="NLG97" s="29"/>
      <c r="NLH97" s="29"/>
      <c r="NLI97" s="29"/>
      <c r="NLJ97" s="29"/>
      <c r="NLK97" s="29"/>
      <c r="NLL97" s="29"/>
      <c r="NLM97" s="29"/>
      <c r="NLN97" s="29"/>
      <c r="NLO97" s="29"/>
      <c r="NLP97" s="29"/>
      <c r="NLQ97" s="29"/>
      <c r="NLR97" s="29"/>
      <c r="NLS97" s="29"/>
      <c r="NLT97" s="29"/>
      <c r="NLU97" s="29"/>
      <c r="NLV97" s="29"/>
      <c r="NLW97" s="29"/>
      <c r="NLX97" s="29"/>
      <c r="NLY97" s="29"/>
      <c r="NLZ97" s="29"/>
      <c r="NMA97" s="29"/>
      <c r="NMB97" s="29"/>
      <c r="NMC97" s="29"/>
      <c r="NMD97" s="29"/>
      <c r="NME97" s="29"/>
      <c r="NMF97" s="29"/>
      <c r="NMG97" s="29"/>
      <c r="NMH97" s="29"/>
      <c r="NMI97" s="29"/>
      <c r="NMJ97" s="29"/>
      <c r="NMK97" s="29"/>
      <c r="NML97" s="29"/>
      <c r="NMM97" s="29"/>
      <c r="NMN97" s="29"/>
      <c r="NMO97" s="29"/>
      <c r="NMP97" s="29"/>
      <c r="NMQ97" s="29"/>
      <c r="NMR97" s="29"/>
      <c r="NMS97" s="29"/>
      <c r="NMT97" s="29"/>
      <c r="NMU97" s="29"/>
      <c r="NMV97" s="29"/>
      <c r="NMW97" s="29"/>
      <c r="NMX97" s="29"/>
      <c r="NMY97" s="29"/>
      <c r="NMZ97" s="29"/>
      <c r="NNA97" s="29"/>
      <c r="NNB97" s="29"/>
      <c r="NNC97" s="29"/>
      <c r="NND97" s="29"/>
      <c r="NNE97" s="29"/>
      <c r="NNF97" s="29"/>
      <c r="NNG97" s="29"/>
      <c r="NNH97" s="29"/>
      <c r="NNI97" s="29"/>
      <c r="NNJ97" s="29"/>
      <c r="NNK97" s="29"/>
      <c r="NNL97" s="29"/>
      <c r="NNM97" s="29"/>
      <c r="NNN97" s="29"/>
      <c r="NNO97" s="29"/>
      <c r="NNP97" s="29"/>
      <c r="NNQ97" s="29"/>
      <c r="NNR97" s="29"/>
      <c r="NNS97" s="29"/>
      <c r="NNT97" s="29"/>
      <c r="NNU97" s="29"/>
      <c r="NNV97" s="29"/>
      <c r="NNW97" s="29"/>
      <c r="NNX97" s="29"/>
      <c r="NNY97" s="29"/>
      <c r="NNZ97" s="29"/>
      <c r="NOA97" s="29"/>
      <c r="NOB97" s="29"/>
      <c r="NOC97" s="29"/>
      <c r="NOD97" s="29"/>
      <c r="NOE97" s="29"/>
      <c r="NOF97" s="29"/>
      <c r="NOG97" s="29"/>
      <c r="NOH97" s="29"/>
      <c r="NOI97" s="29"/>
      <c r="NOJ97" s="29"/>
      <c r="NOK97" s="29"/>
      <c r="NOL97" s="29"/>
      <c r="NOM97" s="29"/>
      <c r="NON97" s="29"/>
      <c r="NOO97" s="29"/>
      <c r="NOP97" s="29"/>
      <c r="NOQ97" s="29"/>
      <c r="NOR97" s="29"/>
      <c r="NOS97" s="29"/>
      <c r="NOT97" s="29"/>
      <c r="NOU97" s="29"/>
      <c r="NOV97" s="29"/>
      <c r="NOW97" s="29"/>
      <c r="NOX97" s="29"/>
      <c r="NOY97" s="29"/>
      <c r="NOZ97" s="29"/>
      <c r="NPA97" s="29"/>
      <c r="NPB97" s="29"/>
      <c r="NPC97" s="29"/>
      <c r="NPD97" s="29"/>
      <c r="NPE97" s="29"/>
      <c r="NPF97" s="29"/>
      <c r="NPG97" s="29"/>
      <c r="NPH97" s="29"/>
      <c r="NPI97" s="29"/>
      <c r="NPJ97" s="29"/>
      <c r="NPK97" s="29"/>
      <c r="NPL97" s="29"/>
      <c r="NPM97" s="29"/>
      <c r="NPN97" s="29"/>
      <c r="NPO97" s="29"/>
      <c r="NPP97" s="29"/>
      <c r="NPQ97" s="29"/>
      <c r="NPR97" s="29"/>
      <c r="NPS97" s="29"/>
      <c r="NPT97" s="29"/>
      <c r="NPU97" s="29"/>
      <c r="NPV97" s="29"/>
      <c r="NPW97" s="29"/>
      <c r="NPX97" s="29"/>
      <c r="NPY97" s="29"/>
      <c r="NPZ97" s="29"/>
      <c r="NQA97" s="29"/>
      <c r="NQB97" s="29"/>
      <c r="NQC97" s="29"/>
      <c r="NQD97" s="29"/>
      <c r="NQE97" s="29"/>
      <c r="NQF97" s="29"/>
      <c r="NQG97" s="29"/>
      <c r="NQH97" s="29"/>
      <c r="NQI97" s="29"/>
      <c r="NQJ97" s="29"/>
      <c r="NQK97" s="29"/>
      <c r="NQL97" s="29"/>
      <c r="NQM97" s="29"/>
      <c r="NQN97" s="29"/>
      <c r="NQO97" s="29"/>
      <c r="NQP97" s="29"/>
      <c r="NQQ97" s="29"/>
      <c r="NQR97" s="29"/>
      <c r="NQS97" s="29"/>
      <c r="NQT97" s="29"/>
      <c r="NQU97" s="29"/>
      <c r="NQV97" s="29"/>
      <c r="NQW97" s="29"/>
      <c r="NQX97" s="29"/>
      <c r="NQY97" s="29"/>
      <c r="NQZ97" s="29"/>
      <c r="NRA97" s="29"/>
      <c r="NRB97" s="29"/>
      <c r="NRC97" s="29"/>
      <c r="NRD97" s="29"/>
      <c r="NRE97" s="29"/>
      <c r="NRF97" s="29"/>
      <c r="NRG97" s="29"/>
      <c r="NRH97" s="29"/>
      <c r="NRI97" s="29"/>
      <c r="NRJ97" s="29"/>
      <c r="NRK97" s="29"/>
      <c r="NRL97" s="29"/>
      <c r="NRM97" s="29"/>
      <c r="NRN97" s="29"/>
      <c r="NRO97" s="29"/>
      <c r="NRP97" s="29"/>
      <c r="NRQ97" s="29"/>
      <c r="NRR97" s="29"/>
      <c r="NRS97" s="29"/>
      <c r="NRT97" s="29"/>
      <c r="NRU97" s="29"/>
      <c r="NRV97" s="29"/>
      <c r="NRW97" s="29"/>
      <c r="NRX97" s="29"/>
      <c r="NRY97" s="29"/>
      <c r="NRZ97" s="29"/>
      <c r="NSA97" s="29"/>
      <c r="NSB97" s="29"/>
      <c r="NSC97" s="29"/>
      <c r="NSD97" s="29"/>
      <c r="NSE97" s="29"/>
      <c r="NSF97" s="29"/>
      <c r="NSG97" s="29"/>
      <c r="NSH97" s="29"/>
      <c r="NSI97" s="29"/>
      <c r="NSJ97" s="29"/>
      <c r="NSK97" s="29"/>
      <c r="NSL97" s="29"/>
      <c r="NSM97" s="29"/>
      <c r="NSN97" s="29"/>
      <c r="NSO97" s="29"/>
      <c r="NSP97" s="29"/>
      <c r="NSQ97" s="29"/>
      <c r="NSR97" s="29"/>
      <c r="NSS97" s="29"/>
      <c r="NST97" s="29"/>
      <c r="NSU97" s="29"/>
      <c r="NSV97" s="29"/>
      <c r="NSW97" s="29"/>
      <c r="NSX97" s="29"/>
      <c r="NSY97" s="29"/>
      <c r="NSZ97" s="29"/>
      <c r="NTA97" s="29"/>
      <c r="NTB97" s="29"/>
      <c r="NTC97" s="29"/>
      <c r="NTD97" s="29"/>
      <c r="NTE97" s="29"/>
      <c r="NTF97" s="29"/>
      <c r="NTG97" s="29"/>
      <c r="NTH97" s="29"/>
      <c r="NTI97" s="29"/>
      <c r="NTJ97" s="29"/>
      <c r="NTK97" s="29"/>
      <c r="NTL97" s="29"/>
      <c r="NTM97" s="29"/>
      <c r="NTN97" s="29"/>
      <c r="NTO97" s="29"/>
      <c r="NTP97" s="29"/>
      <c r="NTQ97" s="29"/>
      <c r="NTR97" s="29"/>
      <c r="NTS97" s="29"/>
      <c r="NTT97" s="29"/>
      <c r="NTU97" s="29"/>
      <c r="NTV97" s="29"/>
      <c r="NTW97" s="29"/>
      <c r="NTX97" s="29"/>
      <c r="NTY97" s="29"/>
      <c r="NTZ97" s="29"/>
      <c r="NUA97" s="29"/>
      <c r="NUB97" s="29"/>
      <c r="NUC97" s="29"/>
      <c r="NUD97" s="29"/>
      <c r="NUE97" s="29"/>
      <c r="NUF97" s="29"/>
      <c r="NUG97" s="29"/>
      <c r="NUH97" s="29"/>
      <c r="NUI97" s="29"/>
      <c r="NUJ97" s="29"/>
      <c r="NUK97" s="29"/>
      <c r="NUL97" s="29"/>
      <c r="NUM97" s="29"/>
      <c r="NUN97" s="29"/>
      <c r="NUO97" s="29"/>
      <c r="NUP97" s="29"/>
      <c r="NUQ97" s="29"/>
      <c r="NUR97" s="29"/>
      <c r="NUS97" s="29"/>
      <c r="NUT97" s="29"/>
      <c r="NUU97" s="29"/>
      <c r="NUV97" s="29"/>
      <c r="NUW97" s="29"/>
      <c r="NUX97" s="29"/>
      <c r="NUY97" s="29"/>
      <c r="NUZ97" s="29"/>
      <c r="NVA97" s="29"/>
      <c r="NVB97" s="29"/>
      <c r="NVC97" s="29"/>
      <c r="NVD97" s="29"/>
      <c r="NVE97" s="29"/>
      <c r="NVF97" s="29"/>
      <c r="NVG97" s="29"/>
      <c r="NVH97" s="29"/>
      <c r="NVI97" s="29"/>
      <c r="NVJ97" s="29"/>
      <c r="NVK97" s="29"/>
      <c r="NVL97" s="29"/>
      <c r="NVM97" s="29"/>
      <c r="NVN97" s="29"/>
      <c r="NVO97" s="29"/>
      <c r="NVP97" s="29"/>
      <c r="NVQ97" s="29"/>
      <c r="NVR97" s="29"/>
      <c r="NVS97" s="29"/>
      <c r="NVT97" s="29"/>
      <c r="NVU97" s="29"/>
      <c r="NVV97" s="29"/>
      <c r="NVW97" s="29"/>
      <c r="NVX97" s="29"/>
      <c r="NVY97" s="29"/>
      <c r="NVZ97" s="29"/>
      <c r="NWA97" s="29"/>
      <c r="NWB97" s="29"/>
      <c r="NWC97" s="29"/>
      <c r="NWD97" s="29"/>
      <c r="NWE97" s="29"/>
      <c r="NWF97" s="29"/>
      <c r="NWG97" s="29"/>
      <c r="NWH97" s="29"/>
      <c r="NWI97" s="29"/>
      <c r="NWJ97" s="29"/>
      <c r="NWK97" s="29"/>
      <c r="NWL97" s="29"/>
      <c r="NWM97" s="29"/>
      <c r="NWN97" s="29"/>
      <c r="NWO97" s="29"/>
      <c r="NWP97" s="29"/>
      <c r="NWQ97" s="29"/>
      <c r="NWR97" s="29"/>
      <c r="NWS97" s="29"/>
      <c r="NWT97" s="29"/>
      <c r="NWU97" s="29"/>
      <c r="NWV97" s="29"/>
      <c r="NWW97" s="29"/>
      <c r="NWX97" s="29"/>
      <c r="NWY97" s="29"/>
      <c r="NWZ97" s="29"/>
      <c r="NXA97" s="29"/>
      <c r="NXB97" s="29"/>
      <c r="NXC97" s="29"/>
      <c r="NXD97" s="29"/>
      <c r="NXE97" s="29"/>
      <c r="NXF97" s="29"/>
      <c r="NXG97" s="29"/>
      <c r="NXH97" s="29"/>
      <c r="NXI97" s="29"/>
      <c r="NXJ97" s="29"/>
      <c r="NXK97" s="29"/>
      <c r="NXL97" s="29"/>
      <c r="NXM97" s="29"/>
      <c r="NXN97" s="29"/>
      <c r="NXO97" s="29"/>
      <c r="NXP97" s="29"/>
      <c r="NXQ97" s="29"/>
      <c r="NXR97" s="29"/>
      <c r="NXS97" s="29"/>
      <c r="NXT97" s="29"/>
      <c r="NXU97" s="29"/>
      <c r="NXV97" s="29"/>
      <c r="NXW97" s="29"/>
      <c r="NXX97" s="29"/>
      <c r="NXY97" s="29"/>
      <c r="NXZ97" s="29"/>
      <c r="NYA97" s="29"/>
      <c r="NYB97" s="29"/>
      <c r="NYC97" s="29"/>
      <c r="NYD97" s="29"/>
      <c r="NYE97" s="29"/>
      <c r="NYF97" s="29"/>
      <c r="NYG97" s="29"/>
      <c r="NYH97" s="29"/>
      <c r="NYI97" s="29"/>
      <c r="NYJ97" s="29"/>
      <c r="NYK97" s="29"/>
      <c r="NYL97" s="29"/>
      <c r="NYM97" s="29"/>
      <c r="NYN97" s="29"/>
      <c r="NYO97" s="29"/>
      <c r="NYP97" s="29"/>
      <c r="NYQ97" s="29"/>
      <c r="NYR97" s="29"/>
      <c r="NYS97" s="29"/>
      <c r="NYT97" s="29"/>
      <c r="NYU97" s="29"/>
      <c r="NYV97" s="29"/>
      <c r="NYW97" s="29"/>
      <c r="NYX97" s="29"/>
      <c r="NYY97" s="29"/>
      <c r="NYZ97" s="29"/>
      <c r="NZA97" s="29"/>
      <c r="NZB97" s="29"/>
      <c r="NZC97" s="29"/>
      <c r="NZD97" s="29"/>
      <c r="NZE97" s="29"/>
      <c r="NZF97" s="29"/>
      <c r="NZG97" s="29"/>
      <c r="NZH97" s="29"/>
      <c r="NZI97" s="29"/>
      <c r="NZJ97" s="29"/>
      <c r="NZK97" s="29"/>
      <c r="NZL97" s="29"/>
      <c r="NZM97" s="29"/>
      <c r="NZN97" s="29"/>
      <c r="NZO97" s="29"/>
      <c r="NZP97" s="29"/>
      <c r="NZQ97" s="29"/>
      <c r="NZR97" s="29"/>
      <c r="NZS97" s="29"/>
      <c r="NZT97" s="29"/>
      <c r="NZU97" s="29"/>
      <c r="NZV97" s="29"/>
      <c r="NZW97" s="29"/>
      <c r="NZX97" s="29"/>
      <c r="NZY97" s="29"/>
      <c r="NZZ97" s="29"/>
      <c r="OAA97" s="29"/>
      <c r="OAB97" s="29"/>
      <c r="OAC97" s="29"/>
      <c r="OAD97" s="29"/>
      <c r="OAE97" s="29"/>
      <c r="OAF97" s="29"/>
      <c r="OAG97" s="29"/>
      <c r="OAH97" s="29"/>
      <c r="OAI97" s="29"/>
      <c r="OAJ97" s="29"/>
      <c r="OAK97" s="29"/>
      <c r="OAL97" s="29"/>
      <c r="OAM97" s="29"/>
      <c r="OAN97" s="29"/>
      <c r="OAO97" s="29"/>
      <c r="OAP97" s="29"/>
      <c r="OAQ97" s="29"/>
      <c r="OAR97" s="29"/>
      <c r="OAS97" s="29"/>
      <c r="OAT97" s="29"/>
      <c r="OAU97" s="29"/>
      <c r="OAV97" s="29"/>
      <c r="OAW97" s="29"/>
      <c r="OAX97" s="29"/>
      <c r="OAY97" s="29"/>
      <c r="OAZ97" s="29"/>
      <c r="OBA97" s="29"/>
      <c r="OBB97" s="29"/>
      <c r="OBC97" s="29"/>
      <c r="OBD97" s="29"/>
      <c r="OBE97" s="29"/>
      <c r="OBF97" s="29"/>
      <c r="OBG97" s="29"/>
      <c r="OBH97" s="29"/>
      <c r="OBI97" s="29"/>
      <c r="OBJ97" s="29"/>
      <c r="OBK97" s="29"/>
      <c r="OBL97" s="29"/>
      <c r="OBM97" s="29"/>
      <c r="OBN97" s="29"/>
      <c r="OBO97" s="29"/>
      <c r="OBP97" s="29"/>
      <c r="OBQ97" s="29"/>
      <c r="OBR97" s="29"/>
      <c r="OBS97" s="29"/>
      <c r="OBT97" s="29"/>
      <c r="OBU97" s="29"/>
      <c r="OBV97" s="29"/>
      <c r="OBW97" s="29"/>
      <c r="OBX97" s="29"/>
      <c r="OBY97" s="29"/>
      <c r="OBZ97" s="29"/>
      <c r="OCA97" s="29"/>
      <c r="OCB97" s="29"/>
      <c r="OCC97" s="29"/>
      <c r="OCD97" s="29"/>
      <c r="OCE97" s="29"/>
      <c r="OCF97" s="29"/>
      <c r="OCG97" s="29"/>
      <c r="OCH97" s="29"/>
      <c r="OCI97" s="29"/>
      <c r="OCJ97" s="29"/>
      <c r="OCK97" s="29"/>
      <c r="OCL97" s="29"/>
      <c r="OCM97" s="29"/>
      <c r="OCN97" s="29"/>
      <c r="OCO97" s="29"/>
      <c r="OCP97" s="29"/>
      <c r="OCQ97" s="29"/>
      <c r="OCR97" s="29"/>
      <c r="OCS97" s="29"/>
      <c r="OCT97" s="29"/>
      <c r="OCU97" s="29"/>
      <c r="OCV97" s="29"/>
      <c r="OCW97" s="29"/>
      <c r="OCX97" s="29"/>
      <c r="OCY97" s="29"/>
      <c r="OCZ97" s="29"/>
      <c r="ODA97" s="29"/>
      <c r="ODB97" s="29"/>
      <c r="ODC97" s="29"/>
      <c r="ODD97" s="29"/>
      <c r="ODE97" s="29"/>
      <c r="ODF97" s="29"/>
      <c r="ODG97" s="29"/>
      <c r="ODH97" s="29"/>
      <c r="ODI97" s="29"/>
      <c r="ODJ97" s="29"/>
      <c r="ODK97" s="29"/>
      <c r="ODL97" s="29"/>
      <c r="ODM97" s="29"/>
      <c r="ODN97" s="29"/>
      <c r="ODO97" s="29"/>
      <c r="ODP97" s="29"/>
      <c r="ODQ97" s="29"/>
      <c r="ODR97" s="29"/>
      <c r="ODS97" s="29"/>
      <c r="ODT97" s="29"/>
      <c r="ODU97" s="29"/>
      <c r="ODV97" s="29"/>
      <c r="ODW97" s="29"/>
      <c r="ODX97" s="29"/>
      <c r="ODY97" s="29"/>
      <c r="ODZ97" s="29"/>
      <c r="OEA97" s="29"/>
      <c r="OEB97" s="29"/>
      <c r="OEC97" s="29"/>
      <c r="OED97" s="29"/>
      <c r="OEE97" s="29"/>
      <c r="OEF97" s="29"/>
      <c r="OEG97" s="29"/>
      <c r="OEH97" s="29"/>
      <c r="OEI97" s="29"/>
      <c r="OEJ97" s="29"/>
      <c r="OEK97" s="29"/>
      <c r="OEL97" s="29"/>
      <c r="OEM97" s="29"/>
      <c r="OEN97" s="29"/>
      <c r="OEO97" s="29"/>
      <c r="OEP97" s="29"/>
      <c r="OEQ97" s="29"/>
      <c r="OER97" s="29"/>
      <c r="OES97" s="29"/>
      <c r="OET97" s="29"/>
      <c r="OEU97" s="29"/>
      <c r="OEV97" s="29"/>
      <c r="OEW97" s="29"/>
      <c r="OEX97" s="29"/>
      <c r="OEY97" s="29"/>
      <c r="OEZ97" s="29"/>
      <c r="OFA97" s="29"/>
      <c r="OFB97" s="29"/>
      <c r="OFC97" s="29"/>
      <c r="OFD97" s="29"/>
      <c r="OFE97" s="29"/>
      <c r="OFF97" s="29"/>
      <c r="OFG97" s="29"/>
      <c r="OFH97" s="29"/>
      <c r="OFI97" s="29"/>
      <c r="OFJ97" s="29"/>
      <c r="OFK97" s="29"/>
      <c r="OFL97" s="29"/>
      <c r="OFM97" s="29"/>
      <c r="OFN97" s="29"/>
      <c r="OFO97" s="29"/>
      <c r="OFP97" s="29"/>
      <c r="OFQ97" s="29"/>
      <c r="OFR97" s="29"/>
      <c r="OFS97" s="29"/>
      <c r="OFT97" s="29"/>
      <c r="OFU97" s="29"/>
      <c r="OFV97" s="29"/>
      <c r="OFW97" s="29"/>
      <c r="OFX97" s="29"/>
      <c r="OFY97" s="29"/>
      <c r="OFZ97" s="29"/>
      <c r="OGA97" s="29"/>
      <c r="OGB97" s="29"/>
      <c r="OGC97" s="29"/>
      <c r="OGD97" s="29"/>
      <c r="OGE97" s="29"/>
      <c r="OGF97" s="29"/>
      <c r="OGG97" s="29"/>
      <c r="OGH97" s="29"/>
      <c r="OGI97" s="29"/>
      <c r="OGJ97" s="29"/>
      <c r="OGK97" s="29"/>
      <c r="OGL97" s="29"/>
      <c r="OGM97" s="29"/>
      <c r="OGN97" s="29"/>
      <c r="OGO97" s="29"/>
      <c r="OGP97" s="29"/>
      <c r="OGQ97" s="29"/>
      <c r="OGR97" s="29"/>
      <c r="OGS97" s="29"/>
      <c r="OGT97" s="29"/>
      <c r="OGU97" s="29"/>
      <c r="OGV97" s="29"/>
      <c r="OGW97" s="29"/>
      <c r="OGX97" s="29"/>
      <c r="OGY97" s="29"/>
      <c r="OGZ97" s="29"/>
      <c r="OHA97" s="29"/>
      <c r="OHB97" s="29"/>
      <c r="OHC97" s="29"/>
      <c r="OHD97" s="29"/>
      <c r="OHE97" s="29"/>
      <c r="OHF97" s="29"/>
      <c r="OHG97" s="29"/>
      <c r="OHH97" s="29"/>
      <c r="OHI97" s="29"/>
      <c r="OHJ97" s="29"/>
      <c r="OHK97" s="29"/>
      <c r="OHL97" s="29"/>
      <c r="OHM97" s="29"/>
      <c r="OHN97" s="29"/>
      <c r="OHO97" s="29"/>
      <c r="OHP97" s="29"/>
      <c r="OHQ97" s="29"/>
      <c r="OHR97" s="29"/>
      <c r="OHS97" s="29"/>
      <c r="OHT97" s="29"/>
      <c r="OHU97" s="29"/>
      <c r="OHV97" s="29"/>
      <c r="OHW97" s="29"/>
      <c r="OHX97" s="29"/>
      <c r="OHY97" s="29"/>
      <c r="OHZ97" s="29"/>
      <c r="OIA97" s="29"/>
      <c r="OIB97" s="29"/>
      <c r="OIC97" s="29"/>
      <c r="OID97" s="29"/>
      <c r="OIE97" s="29"/>
      <c r="OIF97" s="29"/>
      <c r="OIG97" s="29"/>
      <c r="OIH97" s="29"/>
      <c r="OII97" s="29"/>
      <c r="OIJ97" s="29"/>
      <c r="OIK97" s="29"/>
      <c r="OIL97" s="29"/>
      <c r="OIM97" s="29"/>
      <c r="OIN97" s="29"/>
      <c r="OIO97" s="29"/>
      <c r="OIP97" s="29"/>
      <c r="OIQ97" s="29"/>
      <c r="OIR97" s="29"/>
      <c r="OIS97" s="29"/>
      <c r="OIT97" s="29"/>
      <c r="OIU97" s="29"/>
      <c r="OIV97" s="29"/>
      <c r="OIW97" s="29"/>
      <c r="OIX97" s="29"/>
      <c r="OIY97" s="29"/>
      <c r="OIZ97" s="29"/>
      <c r="OJA97" s="29"/>
      <c r="OJB97" s="29"/>
      <c r="OJC97" s="29"/>
      <c r="OJD97" s="29"/>
      <c r="OJE97" s="29"/>
      <c r="OJF97" s="29"/>
      <c r="OJG97" s="29"/>
      <c r="OJH97" s="29"/>
      <c r="OJI97" s="29"/>
      <c r="OJJ97" s="29"/>
      <c r="OJK97" s="29"/>
      <c r="OJL97" s="29"/>
      <c r="OJM97" s="29"/>
      <c r="OJN97" s="29"/>
      <c r="OJO97" s="29"/>
      <c r="OJP97" s="29"/>
      <c r="OJQ97" s="29"/>
      <c r="OJR97" s="29"/>
      <c r="OJS97" s="29"/>
      <c r="OJT97" s="29"/>
      <c r="OJU97" s="29"/>
      <c r="OJV97" s="29"/>
      <c r="OJW97" s="29"/>
      <c r="OJX97" s="29"/>
      <c r="OJY97" s="29"/>
      <c r="OJZ97" s="29"/>
      <c r="OKA97" s="29"/>
      <c r="OKB97" s="29"/>
      <c r="OKC97" s="29"/>
      <c r="OKD97" s="29"/>
      <c r="OKE97" s="29"/>
      <c r="OKF97" s="29"/>
      <c r="OKG97" s="29"/>
      <c r="OKH97" s="29"/>
      <c r="OKI97" s="29"/>
      <c r="OKJ97" s="29"/>
      <c r="OKK97" s="29"/>
      <c r="OKL97" s="29"/>
      <c r="OKM97" s="29"/>
      <c r="OKN97" s="29"/>
      <c r="OKO97" s="29"/>
      <c r="OKP97" s="29"/>
      <c r="OKQ97" s="29"/>
      <c r="OKR97" s="29"/>
      <c r="OKS97" s="29"/>
      <c r="OKT97" s="29"/>
      <c r="OKU97" s="29"/>
      <c r="OKV97" s="29"/>
      <c r="OKW97" s="29"/>
      <c r="OKX97" s="29"/>
      <c r="OKY97" s="29"/>
      <c r="OKZ97" s="29"/>
      <c r="OLA97" s="29"/>
      <c r="OLB97" s="29"/>
      <c r="OLC97" s="29"/>
      <c r="OLD97" s="29"/>
      <c r="OLE97" s="29"/>
      <c r="OLF97" s="29"/>
      <c r="OLG97" s="29"/>
      <c r="OLH97" s="29"/>
      <c r="OLI97" s="29"/>
      <c r="OLJ97" s="29"/>
      <c r="OLK97" s="29"/>
      <c r="OLL97" s="29"/>
      <c r="OLM97" s="29"/>
      <c r="OLN97" s="29"/>
      <c r="OLO97" s="29"/>
      <c r="OLP97" s="29"/>
      <c r="OLQ97" s="29"/>
      <c r="OLR97" s="29"/>
      <c r="OLS97" s="29"/>
      <c r="OLT97" s="29"/>
      <c r="OLU97" s="29"/>
      <c r="OLV97" s="29"/>
      <c r="OLW97" s="29"/>
      <c r="OLX97" s="29"/>
      <c r="OLY97" s="29"/>
      <c r="OLZ97" s="29"/>
      <c r="OMA97" s="29"/>
      <c r="OMB97" s="29"/>
      <c r="OMC97" s="29"/>
      <c r="OMD97" s="29"/>
      <c r="OME97" s="29"/>
      <c r="OMF97" s="29"/>
      <c r="OMG97" s="29"/>
      <c r="OMH97" s="29"/>
      <c r="OMI97" s="29"/>
      <c r="OMJ97" s="29"/>
      <c r="OMK97" s="29"/>
      <c r="OML97" s="29"/>
      <c r="OMM97" s="29"/>
      <c r="OMN97" s="29"/>
      <c r="OMO97" s="29"/>
      <c r="OMP97" s="29"/>
      <c r="OMQ97" s="29"/>
      <c r="OMR97" s="29"/>
      <c r="OMS97" s="29"/>
      <c r="OMT97" s="29"/>
      <c r="OMU97" s="29"/>
      <c r="OMV97" s="29"/>
      <c r="OMW97" s="29"/>
      <c r="OMX97" s="29"/>
      <c r="OMY97" s="29"/>
      <c r="OMZ97" s="29"/>
      <c r="ONA97" s="29"/>
      <c r="ONB97" s="29"/>
      <c r="ONC97" s="29"/>
      <c r="OND97" s="29"/>
      <c r="ONE97" s="29"/>
      <c r="ONF97" s="29"/>
      <c r="ONG97" s="29"/>
      <c r="ONH97" s="29"/>
      <c r="ONI97" s="29"/>
      <c r="ONJ97" s="29"/>
      <c r="ONK97" s="29"/>
      <c r="ONL97" s="29"/>
      <c r="ONM97" s="29"/>
      <c r="ONN97" s="29"/>
      <c r="ONO97" s="29"/>
      <c r="ONP97" s="29"/>
      <c r="ONQ97" s="29"/>
      <c r="ONR97" s="29"/>
      <c r="ONS97" s="29"/>
      <c r="ONT97" s="29"/>
      <c r="ONU97" s="29"/>
      <c r="ONV97" s="29"/>
      <c r="ONW97" s="29"/>
      <c r="ONX97" s="29"/>
      <c r="ONY97" s="29"/>
      <c r="ONZ97" s="29"/>
      <c r="OOA97" s="29"/>
      <c r="OOB97" s="29"/>
      <c r="OOC97" s="29"/>
      <c r="OOD97" s="29"/>
      <c r="OOE97" s="29"/>
      <c r="OOF97" s="29"/>
      <c r="OOG97" s="29"/>
      <c r="OOH97" s="29"/>
      <c r="OOI97" s="29"/>
      <c r="OOJ97" s="29"/>
      <c r="OOK97" s="29"/>
      <c r="OOL97" s="29"/>
      <c r="OOM97" s="29"/>
      <c r="OON97" s="29"/>
      <c r="OOO97" s="29"/>
      <c r="OOP97" s="29"/>
      <c r="OOQ97" s="29"/>
      <c r="OOR97" s="29"/>
      <c r="OOS97" s="29"/>
      <c r="OOT97" s="29"/>
      <c r="OOU97" s="29"/>
      <c r="OOV97" s="29"/>
      <c r="OOW97" s="29"/>
      <c r="OOX97" s="29"/>
      <c r="OOY97" s="29"/>
      <c r="OOZ97" s="29"/>
      <c r="OPA97" s="29"/>
      <c r="OPB97" s="29"/>
      <c r="OPC97" s="29"/>
      <c r="OPD97" s="29"/>
      <c r="OPE97" s="29"/>
      <c r="OPF97" s="29"/>
      <c r="OPG97" s="29"/>
      <c r="OPH97" s="29"/>
      <c r="OPI97" s="29"/>
      <c r="OPJ97" s="29"/>
      <c r="OPK97" s="29"/>
      <c r="OPL97" s="29"/>
      <c r="OPM97" s="29"/>
      <c r="OPN97" s="29"/>
      <c r="OPO97" s="29"/>
      <c r="OPP97" s="29"/>
      <c r="OPQ97" s="29"/>
      <c r="OPR97" s="29"/>
      <c r="OPS97" s="29"/>
      <c r="OPT97" s="29"/>
      <c r="OPU97" s="29"/>
      <c r="OPV97" s="29"/>
      <c r="OPW97" s="29"/>
      <c r="OPX97" s="29"/>
      <c r="OPY97" s="29"/>
      <c r="OPZ97" s="29"/>
      <c r="OQA97" s="29"/>
      <c r="OQB97" s="29"/>
      <c r="OQC97" s="29"/>
      <c r="OQD97" s="29"/>
      <c r="OQE97" s="29"/>
      <c r="OQF97" s="29"/>
      <c r="OQG97" s="29"/>
      <c r="OQH97" s="29"/>
      <c r="OQI97" s="29"/>
      <c r="OQJ97" s="29"/>
      <c r="OQK97" s="29"/>
      <c r="OQL97" s="29"/>
      <c r="OQM97" s="29"/>
      <c r="OQN97" s="29"/>
      <c r="OQO97" s="29"/>
      <c r="OQP97" s="29"/>
      <c r="OQQ97" s="29"/>
      <c r="OQR97" s="29"/>
      <c r="OQS97" s="29"/>
      <c r="OQT97" s="29"/>
      <c r="OQU97" s="29"/>
      <c r="OQV97" s="29"/>
      <c r="OQW97" s="29"/>
      <c r="OQX97" s="29"/>
      <c r="OQY97" s="29"/>
      <c r="OQZ97" s="29"/>
      <c r="ORA97" s="29"/>
      <c r="ORB97" s="29"/>
      <c r="ORC97" s="29"/>
      <c r="ORD97" s="29"/>
      <c r="ORE97" s="29"/>
      <c r="ORF97" s="29"/>
      <c r="ORG97" s="29"/>
      <c r="ORH97" s="29"/>
      <c r="ORI97" s="29"/>
      <c r="ORJ97" s="29"/>
      <c r="ORK97" s="29"/>
      <c r="ORL97" s="29"/>
      <c r="ORM97" s="29"/>
      <c r="ORN97" s="29"/>
      <c r="ORO97" s="29"/>
      <c r="ORP97" s="29"/>
      <c r="ORQ97" s="29"/>
      <c r="ORR97" s="29"/>
      <c r="ORS97" s="29"/>
      <c r="ORT97" s="29"/>
      <c r="ORU97" s="29"/>
      <c r="ORV97" s="29"/>
      <c r="ORW97" s="29"/>
      <c r="ORX97" s="29"/>
      <c r="ORY97" s="29"/>
      <c r="ORZ97" s="29"/>
      <c r="OSA97" s="29"/>
      <c r="OSB97" s="29"/>
      <c r="OSC97" s="29"/>
      <c r="OSD97" s="29"/>
      <c r="OSE97" s="29"/>
      <c r="OSF97" s="29"/>
      <c r="OSG97" s="29"/>
      <c r="OSH97" s="29"/>
      <c r="OSI97" s="29"/>
      <c r="OSJ97" s="29"/>
      <c r="OSK97" s="29"/>
      <c r="OSL97" s="29"/>
      <c r="OSM97" s="29"/>
      <c r="OSN97" s="29"/>
      <c r="OSO97" s="29"/>
      <c r="OSP97" s="29"/>
      <c r="OSQ97" s="29"/>
      <c r="OSR97" s="29"/>
      <c r="OSS97" s="29"/>
      <c r="OST97" s="29"/>
      <c r="OSU97" s="29"/>
      <c r="OSV97" s="29"/>
      <c r="OSW97" s="29"/>
      <c r="OSX97" s="29"/>
      <c r="OSY97" s="29"/>
      <c r="OSZ97" s="29"/>
      <c r="OTA97" s="29"/>
      <c r="OTB97" s="29"/>
      <c r="OTC97" s="29"/>
      <c r="OTD97" s="29"/>
      <c r="OTE97" s="29"/>
      <c r="OTF97" s="29"/>
      <c r="OTG97" s="29"/>
      <c r="OTH97" s="29"/>
      <c r="OTI97" s="29"/>
      <c r="OTJ97" s="29"/>
      <c r="OTK97" s="29"/>
      <c r="OTL97" s="29"/>
      <c r="OTM97" s="29"/>
      <c r="OTN97" s="29"/>
      <c r="OTO97" s="29"/>
      <c r="OTP97" s="29"/>
      <c r="OTQ97" s="29"/>
      <c r="OTR97" s="29"/>
      <c r="OTS97" s="29"/>
      <c r="OTT97" s="29"/>
      <c r="OTU97" s="29"/>
      <c r="OTV97" s="29"/>
      <c r="OTW97" s="29"/>
      <c r="OTX97" s="29"/>
      <c r="OTY97" s="29"/>
      <c r="OTZ97" s="29"/>
      <c r="OUA97" s="29"/>
      <c r="OUB97" s="29"/>
      <c r="OUC97" s="29"/>
      <c r="OUD97" s="29"/>
      <c r="OUE97" s="29"/>
      <c r="OUF97" s="29"/>
      <c r="OUG97" s="29"/>
      <c r="OUH97" s="29"/>
      <c r="OUI97" s="29"/>
      <c r="OUJ97" s="29"/>
      <c r="OUK97" s="29"/>
      <c r="OUL97" s="29"/>
      <c r="OUM97" s="29"/>
      <c r="OUN97" s="29"/>
      <c r="OUO97" s="29"/>
      <c r="OUP97" s="29"/>
      <c r="OUQ97" s="29"/>
      <c r="OUR97" s="29"/>
      <c r="OUS97" s="29"/>
      <c r="OUT97" s="29"/>
      <c r="OUU97" s="29"/>
      <c r="OUV97" s="29"/>
      <c r="OUW97" s="29"/>
      <c r="OUX97" s="29"/>
      <c r="OUY97" s="29"/>
      <c r="OUZ97" s="29"/>
      <c r="OVA97" s="29"/>
      <c r="OVB97" s="29"/>
      <c r="OVC97" s="29"/>
      <c r="OVD97" s="29"/>
      <c r="OVE97" s="29"/>
      <c r="OVF97" s="29"/>
      <c r="OVG97" s="29"/>
      <c r="OVH97" s="29"/>
      <c r="OVI97" s="29"/>
      <c r="OVJ97" s="29"/>
      <c r="OVK97" s="29"/>
      <c r="OVL97" s="29"/>
      <c r="OVM97" s="29"/>
      <c r="OVN97" s="29"/>
      <c r="OVO97" s="29"/>
      <c r="OVP97" s="29"/>
      <c r="OVQ97" s="29"/>
      <c r="OVR97" s="29"/>
      <c r="OVS97" s="29"/>
      <c r="OVT97" s="29"/>
      <c r="OVU97" s="29"/>
      <c r="OVV97" s="29"/>
      <c r="OVW97" s="29"/>
      <c r="OVX97" s="29"/>
      <c r="OVY97" s="29"/>
      <c r="OVZ97" s="29"/>
      <c r="OWA97" s="29"/>
      <c r="OWB97" s="29"/>
      <c r="OWC97" s="29"/>
      <c r="OWD97" s="29"/>
      <c r="OWE97" s="29"/>
      <c r="OWF97" s="29"/>
      <c r="OWG97" s="29"/>
      <c r="OWH97" s="29"/>
      <c r="OWI97" s="29"/>
      <c r="OWJ97" s="29"/>
      <c r="OWK97" s="29"/>
      <c r="OWL97" s="29"/>
      <c r="OWM97" s="29"/>
      <c r="OWN97" s="29"/>
      <c r="OWO97" s="29"/>
      <c r="OWP97" s="29"/>
      <c r="OWQ97" s="29"/>
      <c r="OWR97" s="29"/>
      <c r="OWS97" s="29"/>
      <c r="OWT97" s="29"/>
      <c r="OWU97" s="29"/>
      <c r="OWV97" s="29"/>
      <c r="OWW97" s="29"/>
      <c r="OWX97" s="29"/>
      <c r="OWY97" s="29"/>
      <c r="OWZ97" s="29"/>
      <c r="OXA97" s="29"/>
      <c r="OXB97" s="29"/>
      <c r="OXC97" s="29"/>
      <c r="OXD97" s="29"/>
      <c r="OXE97" s="29"/>
      <c r="OXF97" s="29"/>
      <c r="OXG97" s="29"/>
      <c r="OXH97" s="29"/>
      <c r="OXI97" s="29"/>
      <c r="OXJ97" s="29"/>
      <c r="OXK97" s="29"/>
      <c r="OXL97" s="29"/>
      <c r="OXM97" s="29"/>
      <c r="OXN97" s="29"/>
      <c r="OXO97" s="29"/>
      <c r="OXP97" s="29"/>
      <c r="OXQ97" s="29"/>
      <c r="OXR97" s="29"/>
      <c r="OXS97" s="29"/>
      <c r="OXT97" s="29"/>
      <c r="OXU97" s="29"/>
      <c r="OXV97" s="29"/>
      <c r="OXW97" s="29"/>
      <c r="OXX97" s="29"/>
      <c r="OXY97" s="29"/>
      <c r="OXZ97" s="29"/>
      <c r="OYA97" s="29"/>
      <c r="OYB97" s="29"/>
      <c r="OYC97" s="29"/>
      <c r="OYD97" s="29"/>
      <c r="OYE97" s="29"/>
      <c r="OYF97" s="29"/>
      <c r="OYG97" s="29"/>
      <c r="OYH97" s="29"/>
      <c r="OYI97" s="29"/>
      <c r="OYJ97" s="29"/>
      <c r="OYK97" s="29"/>
      <c r="OYL97" s="29"/>
      <c r="OYM97" s="29"/>
      <c r="OYN97" s="29"/>
      <c r="OYO97" s="29"/>
      <c r="OYP97" s="29"/>
      <c r="OYQ97" s="29"/>
      <c r="OYR97" s="29"/>
      <c r="OYS97" s="29"/>
      <c r="OYT97" s="29"/>
      <c r="OYU97" s="29"/>
      <c r="OYV97" s="29"/>
      <c r="OYW97" s="29"/>
      <c r="OYX97" s="29"/>
      <c r="OYY97" s="29"/>
      <c r="OYZ97" s="29"/>
      <c r="OZA97" s="29"/>
      <c r="OZB97" s="29"/>
      <c r="OZC97" s="29"/>
      <c r="OZD97" s="29"/>
      <c r="OZE97" s="29"/>
      <c r="OZF97" s="29"/>
      <c r="OZG97" s="29"/>
      <c r="OZH97" s="29"/>
      <c r="OZI97" s="29"/>
      <c r="OZJ97" s="29"/>
      <c r="OZK97" s="29"/>
      <c r="OZL97" s="29"/>
      <c r="OZM97" s="29"/>
      <c r="OZN97" s="29"/>
      <c r="OZO97" s="29"/>
      <c r="OZP97" s="29"/>
      <c r="OZQ97" s="29"/>
      <c r="OZR97" s="29"/>
      <c r="OZS97" s="29"/>
      <c r="OZT97" s="29"/>
      <c r="OZU97" s="29"/>
      <c r="OZV97" s="29"/>
      <c r="OZW97" s="29"/>
      <c r="OZX97" s="29"/>
      <c r="OZY97" s="29"/>
      <c r="OZZ97" s="29"/>
      <c r="PAA97" s="29"/>
      <c r="PAB97" s="29"/>
      <c r="PAC97" s="29"/>
      <c r="PAD97" s="29"/>
      <c r="PAE97" s="29"/>
      <c r="PAF97" s="29"/>
      <c r="PAG97" s="29"/>
      <c r="PAH97" s="29"/>
      <c r="PAI97" s="29"/>
      <c r="PAJ97" s="29"/>
      <c r="PAK97" s="29"/>
      <c r="PAL97" s="29"/>
      <c r="PAM97" s="29"/>
      <c r="PAN97" s="29"/>
      <c r="PAO97" s="29"/>
      <c r="PAP97" s="29"/>
      <c r="PAQ97" s="29"/>
      <c r="PAR97" s="29"/>
      <c r="PAS97" s="29"/>
      <c r="PAT97" s="29"/>
      <c r="PAU97" s="29"/>
      <c r="PAV97" s="29"/>
      <c r="PAW97" s="29"/>
      <c r="PAX97" s="29"/>
      <c r="PAY97" s="29"/>
      <c r="PAZ97" s="29"/>
      <c r="PBA97" s="29"/>
      <c r="PBB97" s="29"/>
      <c r="PBC97" s="29"/>
      <c r="PBD97" s="29"/>
      <c r="PBE97" s="29"/>
      <c r="PBF97" s="29"/>
      <c r="PBG97" s="29"/>
      <c r="PBH97" s="29"/>
      <c r="PBI97" s="29"/>
      <c r="PBJ97" s="29"/>
      <c r="PBK97" s="29"/>
      <c r="PBL97" s="29"/>
      <c r="PBM97" s="29"/>
      <c r="PBN97" s="29"/>
      <c r="PBO97" s="29"/>
      <c r="PBP97" s="29"/>
      <c r="PBQ97" s="29"/>
      <c r="PBR97" s="29"/>
      <c r="PBS97" s="29"/>
      <c r="PBT97" s="29"/>
      <c r="PBU97" s="29"/>
      <c r="PBV97" s="29"/>
      <c r="PBW97" s="29"/>
      <c r="PBX97" s="29"/>
      <c r="PBY97" s="29"/>
      <c r="PBZ97" s="29"/>
      <c r="PCA97" s="29"/>
      <c r="PCB97" s="29"/>
      <c r="PCC97" s="29"/>
      <c r="PCD97" s="29"/>
      <c r="PCE97" s="29"/>
      <c r="PCF97" s="29"/>
      <c r="PCG97" s="29"/>
      <c r="PCH97" s="29"/>
      <c r="PCI97" s="29"/>
      <c r="PCJ97" s="29"/>
      <c r="PCK97" s="29"/>
      <c r="PCL97" s="29"/>
      <c r="PCM97" s="29"/>
      <c r="PCN97" s="29"/>
      <c r="PCO97" s="29"/>
      <c r="PCP97" s="29"/>
      <c r="PCQ97" s="29"/>
      <c r="PCR97" s="29"/>
      <c r="PCS97" s="29"/>
      <c r="PCT97" s="29"/>
      <c r="PCU97" s="29"/>
      <c r="PCV97" s="29"/>
      <c r="PCW97" s="29"/>
      <c r="PCX97" s="29"/>
      <c r="PCY97" s="29"/>
      <c r="PCZ97" s="29"/>
      <c r="PDA97" s="29"/>
      <c r="PDB97" s="29"/>
      <c r="PDC97" s="29"/>
      <c r="PDD97" s="29"/>
      <c r="PDE97" s="29"/>
      <c r="PDF97" s="29"/>
      <c r="PDG97" s="29"/>
      <c r="PDH97" s="29"/>
      <c r="PDI97" s="29"/>
      <c r="PDJ97" s="29"/>
      <c r="PDK97" s="29"/>
      <c r="PDL97" s="29"/>
      <c r="PDM97" s="29"/>
      <c r="PDN97" s="29"/>
      <c r="PDO97" s="29"/>
      <c r="PDP97" s="29"/>
      <c r="PDQ97" s="29"/>
      <c r="PDR97" s="29"/>
      <c r="PDS97" s="29"/>
      <c r="PDT97" s="29"/>
      <c r="PDU97" s="29"/>
      <c r="PDV97" s="29"/>
      <c r="PDW97" s="29"/>
      <c r="PDX97" s="29"/>
      <c r="PDY97" s="29"/>
      <c r="PDZ97" s="29"/>
      <c r="PEA97" s="29"/>
      <c r="PEB97" s="29"/>
      <c r="PEC97" s="29"/>
      <c r="PED97" s="29"/>
      <c r="PEE97" s="29"/>
      <c r="PEF97" s="29"/>
      <c r="PEG97" s="29"/>
      <c r="PEH97" s="29"/>
      <c r="PEI97" s="29"/>
      <c r="PEJ97" s="29"/>
      <c r="PEK97" s="29"/>
      <c r="PEL97" s="29"/>
      <c r="PEM97" s="29"/>
      <c r="PEN97" s="29"/>
      <c r="PEO97" s="29"/>
      <c r="PEP97" s="29"/>
      <c r="PEQ97" s="29"/>
      <c r="PER97" s="29"/>
      <c r="PES97" s="29"/>
      <c r="PET97" s="29"/>
      <c r="PEU97" s="29"/>
      <c r="PEV97" s="29"/>
      <c r="PEW97" s="29"/>
      <c r="PEX97" s="29"/>
      <c r="PEY97" s="29"/>
      <c r="PEZ97" s="29"/>
      <c r="PFA97" s="29"/>
      <c r="PFB97" s="29"/>
      <c r="PFC97" s="29"/>
      <c r="PFD97" s="29"/>
      <c r="PFE97" s="29"/>
      <c r="PFF97" s="29"/>
      <c r="PFG97" s="29"/>
      <c r="PFH97" s="29"/>
      <c r="PFI97" s="29"/>
      <c r="PFJ97" s="29"/>
      <c r="PFK97" s="29"/>
      <c r="PFL97" s="29"/>
      <c r="PFM97" s="29"/>
      <c r="PFN97" s="29"/>
      <c r="PFO97" s="29"/>
      <c r="PFP97" s="29"/>
      <c r="PFQ97" s="29"/>
      <c r="PFR97" s="29"/>
      <c r="PFS97" s="29"/>
      <c r="PFT97" s="29"/>
      <c r="PFU97" s="29"/>
      <c r="PFV97" s="29"/>
      <c r="PFW97" s="29"/>
      <c r="PFX97" s="29"/>
      <c r="PFY97" s="29"/>
      <c r="PFZ97" s="29"/>
      <c r="PGA97" s="29"/>
      <c r="PGB97" s="29"/>
      <c r="PGC97" s="29"/>
      <c r="PGD97" s="29"/>
      <c r="PGE97" s="29"/>
      <c r="PGF97" s="29"/>
      <c r="PGG97" s="29"/>
      <c r="PGH97" s="29"/>
      <c r="PGI97" s="29"/>
      <c r="PGJ97" s="29"/>
      <c r="PGK97" s="29"/>
      <c r="PGL97" s="29"/>
      <c r="PGM97" s="29"/>
      <c r="PGN97" s="29"/>
      <c r="PGO97" s="29"/>
      <c r="PGP97" s="29"/>
      <c r="PGQ97" s="29"/>
      <c r="PGR97" s="29"/>
      <c r="PGS97" s="29"/>
      <c r="PGT97" s="29"/>
      <c r="PGU97" s="29"/>
      <c r="PGV97" s="29"/>
      <c r="PGW97" s="29"/>
      <c r="PGX97" s="29"/>
      <c r="PGY97" s="29"/>
      <c r="PGZ97" s="29"/>
      <c r="PHA97" s="29"/>
      <c r="PHB97" s="29"/>
      <c r="PHC97" s="29"/>
      <c r="PHD97" s="29"/>
      <c r="PHE97" s="29"/>
      <c r="PHF97" s="29"/>
      <c r="PHG97" s="29"/>
      <c r="PHH97" s="29"/>
      <c r="PHI97" s="29"/>
      <c r="PHJ97" s="29"/>
      <c r="PHK97" s="29"/>
      <c r="PHL97" s="29"/>
      <c r="PHM97" s="29"/>
      <c r="PHN97" s="29"/>
      <c r="PHO97" s="29"/>
      <c r="PHP97" s="29"/>
      <c r="PHQ97" s="29"/>
      <c r="PHR97" s="29"/>
      <c r="PHS97" s="29"/>
      <c r="PHT97" s="29"/>
      <c r="PHU97" s="29"/>
      <c r="PHV97" s="29"/>
      <c r="PHW97" s="29"/>
      <c r="PHX97" s="29"/>
      <c r="PHY97" s="29"/>
      <c r="PHZ97" s="29"/>
      <c r="PIA97" s="29"/>
      <c r="PIB97" s="29"/>
      <c r="PIC97" s="29"/>
      <c r="PID97" s="29"/>
      <c r="PIE97" s="29"/>
      <c r="PIF97" s="29"/>
      <c r="PIG97" s="29"/>
      <c r="PIH97" s="29"/>
      <c r="PII97" s="29"/>
      <c r="PIJ97" s="29"/>
      <c r="PIK97" s="29"/>
      <c r="PIL97" s="29"/>
      <c r="PIM97" s="29"/>
      <c r="PIN97" s="29"/>
      <c r="PIO97" s="29"/>
      <c r="PIP97" s="29"/>
      <c r="PIQ97" s="29"/>
      <c r="PIR97" s="29"/>
      <c r="PIS97" s="29"/>
      <c r="PIT97" s="29"/>
      <c r="PIU97" s="29"/>
      <c r="PIV97" s="29"/>
      <c r="PIW97" s="29"/>
      <c r="PIX97" s="29"/>
      <c r="PIY97" s="29"/>
      <c r="PIZ97" s="29"/>
      <c r="PJA97" s="29"/>
      <c r="PJB97" s="29"/>
      <c r="PJC97" s="29"/>
      <c r="PJD97" s="29"/>
      <c r="PJE97" s="29"/>
      <c r="PJF97" s="29"/>
      <c r="PJG97" s="29"/>
      <c r="PJH97" s="29"/>
      <c r="PJI97" s="29"/>
      <c r="PJJ97" s="29"/>
      <c r="PJK97" s="29"/>
      <c r="PJL97" s="29"/>
      <c r="PJM97" s="29"/>
      <c r="PJN97" s="29"/>
      <c r="PJO97" s="29"/>
      <c r="PJP97" s="29"/>
      <c r="PJQ97" s="29"/>
      <c r="PJR97" s="29"/>
      <c r="PJS97" s="29"/>
      <c r="PJT97" s="29"/>
      <c r="PJU97" s="29"/>
      <c r="PJV97" s="29"/>
      <c r="PJW97" s="29"/>
      <c r="PJX97" s="29"/>
      <c r="PJY97" s="29"/>
      <c r="PJZ97" s="29"/>
      <c r="PKA97" s="29"/>
      <c r="PKB97" s="29"/>
      <c r="PKC97" s="29"/>
      <c r="PKD97" s="29"/>
      <c r="PKE97" s="29"/>
      <c r="PKF97" s="29"/>
      <c r="PKG97" s="29"/>
      <c r="PKH97" s="29"/>
      <c r="PKI97" s="29"/>
      <c r="PKJ97" s="29"/>
      <c r="PKK97" s="29"/>
      <c r="PKL97" s="29"/>
      <c r="PKM97" s="29"/>
      <c r="PKN97" s="29"/>
      <c r="PKO97" s="29"/>
      <c r="PKP97" s="29"/>
      <c r="PKQ97" s="29"/>
      <c r="PKR97" s="29"/>
      <c r="PKS97" s="29"/>
      <c r="PKT97" s="29"/>
      <c r="PKU97" s="29"/>
      <c r="PKV97" s="29"/>
      <c r="PKW97" s="29"/>
      <c r="PKX97" s="29"/>
      <c r="PKY97" s="29"/>
      <c r="PKZ97" s="29"/>
      <c r="PLA97" s="29"/>
      <c r="PLB97" s="29"/>
      <c r="PLC97" s="29"/>
      <c r="PLD97" s="29"/>
      <c r="PLE97" s="29"/>
      <c r="PLF97" s="29"/>
      <c r="PLG97" s="29"/>
      <c r="PLH97" s="29"/>
      <c r="PLI97" s="29"/>
      <c r="PLJ97" s="29"/>
      <c r="PLK97" s="29"/>
      <c r="PLL97" s="29"/>
      <c r="PLM97" s="29"/>
      <c r="PLN97" s="29"/>
      <c r="PLO97" s="29"/>
      <c r="PLP97" s="29"/>
      <c r="PLQ97" s="29"/>
      <c r="PLR97" s="29"/>
      <c r="PLS97" s="29"/>
      <c r="PLT97" s="29"/>
      <c r="PLU97" s="29"/>
      <c r="PLV97" s="29"/>
      <c r="PLW97" s="29"/>
      <c r="PLX97" s="29"/>
      <c r="PLY97" s="29"/>
      <c r="PLZ97" s="29"/>
      <c r="PMA97" s="29"/>
      <c r="PMB97" s="29"/>
      <c r="PMC97" s="29"/>
      <c r="PMD97" s="29"/>
      <c r="PME97" s="29"/>
      <c r="PMF97" s="29"/>
      <c r="PMG97" s="29"/>
      <c r="PMH97" s="29"/>
      <c r="PMI97" s="29"/>
      <c r="PMJ97" s="29"/>
      <c r="PMK97" s="29"/>
      <c r="PML97" s="29"/>
      <c r="PMM97" s="29"/>
      <c r="PMN97" s="29"/>
      <c r="PMO97" s="29"/>
      <c r="PMP97" s="29"/>
      <c r="PMQ97" s="29"/>
      <c r="PMR97" s="29"/>
      <c r="PMS97" s="29"/>
      <c r="PMT97" s="29"/>
      <c r="PMU97" s="29"/>
      <c r="PMV97" s="29"/>
      <c r="PMW97" s="29"/>
      <c r="PMX97" s="29"/>
      <c r="PMY97" s="29"/>
      <c r="PMZ97" s="29"/>
      <c r="PNA97" s="29"/>
      <c r="PNB97" s="29"/>
      <c r="PNC97" s="29"/>
      <c r="PND97" s="29"/>
      <c r="PNE97" s="29"/>
      <c r="PNF97" s="29"/>
      <c r="PNG97" s="29"/>
      <c r="PNH97" s="29"/>
      <c r="PNI97" s="29"/>
      <c r="PNJ97" s="29"/>
      <c r="PNK97" s="29"/>
      <c r="PNL97" s="29"/>
      <c r="PNM97" s="29"/>
      <c r="PNN97" s="29"/>
      <c r="PNO97" s="29"/>
      <c r="PNP97" s="29"/>
      <c r="PNQ97" s="29"/>
      <c r="PNR97" s="29"/>
      <c r="PNS97" s="29"/>
      <c r="PNT97" s="29"/>
      <c r="PNU97" s="29"/>
      <c r="PNV97" s="29"/>
      <c r="PNW97" s="29"/>
      <c r="PNX97" s="29"/>
      <c r="PNY97" s="29"/>
      <c r="PNZ97" s="29"/>
      <c r="POA97" s="29"/>
      <c r="POB97" s="29"/>
      <c r="POC97" s="29"/>
      <c r="POD97" s="29"/>
      <c r="POE97" s="29"/>
      <c r="POF97" s="29"/>
      <c r="POG97" s="29"/>
      <c r="POH97" s="29"/>
      <c r="POI97" s="29"/>
      <c r="POJ97" s="29"/>
      <c r="POK97" s="29"/>
      <c r="POL97" s="29"/>
      <c r="POM97" s="29"/>
      <c r="PON97" s="29"/>
      <c r="POO97" s="29"/>
      <c r="POP97" s="29"/>
      <c r="POQ97" s="29"/>
      <c r="POR97" s="29"/>
      <c r="POS97" s="29"/>
      <c r="POT97" s="29"/>
      <c r="POU97" s="29"/>
      <c r="POV97" s="29"/>
      <c r="POW97" s="29"/>
      <c r="POX97" s="29"/>
      <c r="POY97" s="29"/>
      <c r="POZ97" s="29"/>
      <c r="PPA97" s="29"/>
      <c r="PPB97" s="29"/>
      <c r="PPC97" s="29"/>
      <c r="PPD97" s="29"/>
      <c r="PPE97" s="29"/>
      <c r="PPF97" s="29"/>
      <c r="PPG97" s="29"/>
      <c r="PPH97" s="29"/>
      <c r="PPI97" s="29"/>
      <c r="PPJ97" s="29"/>
      <c r="PPK97" s="29"/>
      <c r="PPL97" s="29"/>
      <c r="PPM97" s="29"/>
      <c r="PPN97" s="29"/>
      <c r="PPO97" s="29"/>
      <c r="PPP97" s="29"/>
      <c r="PPQ97" s="29"/>
      <c r="PPR97" s="29"/>
      <c r="PPS97" s="29"/>
      <c r="PPT97" s="29"/>
      <c r="PPU97" s="29"/>
      <c r="PPV97" s="29"/>
      <c r="PPW97" s="29"/>
      <c r="PPX97" s="29"/>
      <c r="PPY97" s="29"/>
      <c r="PPZ97" s="29"/>
      <c r="PQA97" s="29"/>
      <c r="PQB97" s="29"/>
      <c r="PQC97" s="29"/>
      <c r="PQD97" s="29"/>
      <c r="PQE97" s="29"/>
      <c r="PQF97" s="29"/>
      <c r="PQG97" s="29"/>
      <c r="PQH97" s="29"/>
      <c r="PQI97" s="29"/>
      <c r="PQJ97" s="29"/>
      <c r="PQK97" s="29"/>
      <c r="PQL97" s="29"/>
      <c r="PQM97" s="29"/>
      <c r="PQN97" s="29"/>
      <c r="PQO97" s="29"/>
      <c r="PQP97" s="29"/>
      <c r="PQQ97" s="29"/>
      <c r="PQR97" s="29"/>
      <c r="PQS97" s="29"/>
      <c r="PQT97" s="29"/>
      <c r="PQU97" s="29"/>
      <c r="PQV97" s="29"/>
      <c r="PQW97" s="29"/>
      <c r="PQX97" s="29"/>
      <c r="PQY97" s="29"/>
      <c r="PQZ97" s="29"/>
      <c r="PRA97" s="29"/>
      <c r="PRB97" s="29"/>
      <c r="PRC97" s="29"/>
      <c r="PRD97" s="29"/>
      <c r="PRE97" s="29"/>
      <c r="PRF97" s="29"/>
      <c r="PRG97" s="29"/>
      <c r="PRH97" s="29"/>
      <c r="PRI97" s="29"/>
      <c r="PRJ97" s="29"/>
      <c r="PRK97" s="29"/>
      <c r="PRL97" s="29"/>
      <c r="PRM97" s="29"/>
      <c r="PRN97" s="29"/>
      <c r="PRO97" s="29"/>
      <c r="PRP97" s="29"/>
      <c r="PRQ97" s="29"/>
      <c r="PRR97" s="29"/>
      <c r="PRS97" s="29"/>
      <c r="PRT97" s="29"/>
      <c r="PRU97" s="29"/>
      <c r="PRV97" s="29"/>
      <c r="PRW97" s="29"/>
      <c r="PRX97" s="29"/>
      <c r="PRY97" s="29"/>
      <c r="PRZ97" s="29"/>
      <c r="PSA97" s="29"/>
      <c r="PSB97" s="29"/>
      <c r="PSC97" s="29"/>
      <c r="PSD97" s="29"/>
      <c r="PSE97" s="29"/>
      <c r="PSF97" s="29"/>
      <c r="PSG97" s="29"/>
      <c r="PSH97" s="29"/>
      <c r="PSI97" s="29"/>
      <c r="PSJ97" s="29"/>
      <c r="PSK97" s="29"/>
      <c r="PSL97" s="29"/>
      <c r="PSM97" s="29"/>
      <c r="PSN97" s="29"/>
      <c r="PSO97" s="29"/>
      <c r="PSP97" s="29"/>
      <c r="PSQ97" s="29"/>
      <c r="PSR97" s="29"/>
      <c r="PSS97" s="29"/>
      <c r="PST97" s="29"/>
      <c r="PSU97" s="29"/>
      <c r="PSV97" s="29"/>
      <c r="PSW97" s="29"/>
      <c r="PSX97" s="29"/>
      <c r="PSY97" s="29"/>
      <c r="PSZ97" s="29"/>
      <c r="PTA97" s="29"/>
      <c r="PTB97" s="29"/>
      <c r="PTC97" s="29"/>
      <c r="PTD97" s="29"/>
      <c r="PTE97" s="29"/>
      <c r="PTF97" s="29"/>
      <c r="PTG97" s="29"/>
      <c r="PTH97" s="29"/>
      <c r="PTI97" s="29"/>
      <c r="PTJ97" s="29"/>
      <c r="PTK97" s="29"/>
      <c r="PTL97" s="29"/>
      <c r="PTM97" s="29"/>
      <c r="PTN97" s="29"/>
      <c r="PTO97" s="29"/>
      <c r="PTP97" s="29"/>
      <c r="PTQ97" s="29"/>
      <c r="PTR97" s="29"/>
      <c r="PTS97" s="29"/>
      <c r="PTT97" s="29"/>
      <c r="PTU97" s="29"/>
      <c r="PTV97" s="29"/>
      <c r="PTW97" s="29"/>
      <c r="PTX97" s="29"/>
      <c r="PTY97" s="29"/>
      <c r="PTZ97" s="29"/>
      <c r="PUA97" s="29"/>
      <c r="PUB97" s="29"/>
      <c r="PUC97" s="29"/>
      <c r="PUD97" s="29"/>
      <c r="PUE97" s="29"/>
      <c r="PUF97" s="29"/>
      <c r="PUG97" s="29"/>
      <c r="PUH97" s="29"/>
      <c r="PUI97" s="29"/>
      <c r="PUJ97" s="29"/>
      <c r="PUK97" s="29"/>
      <c r="PUL97" s="29"/>
      <c r="PUM97" s="29"/>
      <c r="PUN97" s="29"/>
      <c r="PUO97" s="29"/>
      <c r="PUP97" s="29"/>
      <c r="PUQ97" s="29"/>
      <c r="PUR97" s="29"/>
      <c r="PUS97" s="29"/>
      <c r="PUT97" s="29"/>
      <c r="PUU97" s="29"/>
      <c r="PUV97" s="29"/>
      <c r="PUW97" s="29"/>
      <c r="PUX97" s="29"/>
      <c r="PUY97" s="29"/>
      <c r="PUZ97" s="29"/>
      <c r="PVA97" s="29"/>
      <c r="PVB97" s="29"/>
      <c r="PVC97" s="29"/>
      <c r="PVD97" s="29"/>
      <c r="PVE97" s="29"/>
      <c r="PVF97" s="29"/>
      <c r="PVG97" s="29"/>
      <c r="PVH97" s="29"/>
      <c r="PVI97" s="29"/>
      <c r="PVJ97" s="29"/>
      <c r="PVK97" s="29"/>
      <c r="PVL97" s="29"/>
      <c r="PVM97" s="29"/>
      <c r="PVN97" s="29"/>
      <c r="PVO97" s="29"/>
      <c r="PVP97" s="29"/>
      <c r="PVQ97" s="29"/>
      <c r="PVR97" s="29"/>
      <c r="PVS97" s="29"/>
      <c r="PVT97" s="29"/>
      <c r="PVU97" s="29"/>
      <c r="PVV97" s="29"/>
      <c r="PVW97" s="29"/>
      <c r="PVX97" s="29"/>
      <c r="PVY97" s="29"/>
      <c r="PVZ97" s="29"/>
      <c r="PWA97" s="29"/>
      <c r="PWB97" s="29"/>
      <c r="PWC97" s="29"/>
      <c r="PWD97" s="29"/>
      <c r="PWE97" s="29"/>
      <c r="PWF97" s="29"/>
      <c r="PWG97" s="29"/>
      <c r="PWH97" s="29"/>
      <c r="PWI97" s="29"/>
      <c r="PWJ97" s="29"/>
      <c r="PWK97" s="29"/>
      <c r="PWL97" s="29"/>
      <c r="PWM97" s="29"/>
      <c r="PWN97" s="29"/>
      <c r="PWO97" s="29"/>
      <c r="PWP97" s="29"/>
      <c r="PWQ97" s="29"/>
      <c r="PWR97" s="29"/>
      <c r="PWS97" s="29"/>
      <c r="PWT97" s="29"/>
      <c r="PWU97" s="29"/>
      <c r="PWV97" s="29"/>
      <c r="PWW97" s="29"/>
      <c r="PWX97" s="29"/>
      <c r="PWY97" s="29"/>
      <c r="PWZ97" s="29"/>
      <c r="PXA97" s="29"/>
      <c r="PXB97" s="29"/>
      <c r="PXC97" s="29"/>
      <c r="PXD97" s="29"/>
      <c r="PXE97" s="29"/>
      <c r="PXF97" s="29"/>
      <c r="PXG97" s="29"/>
      <c r="PXH97" s="29"/>
      <c r="PXI97" s="29"/>
      <c r="PXJ97" s="29"/>
      <c r="PXK97" s="29"/>
      <c r="PXL97" s="29"/>
      <c r="PXM97" s="29"/>
      <c r="PXN97" s="29"/>
      <c r="PXO97" s="29"/>
      <c r="PXP97" s="29"/>
      <c r="PXQ97" s="29"/>
      <c r="PXR97" s="29"/>
      <c r="PXS97" s="29"/>
      <c r="PXT97" s="29"/>
      <c r="PXU97" s="29"/>
      <c r="PXV97" s="29"/>
      <c r="PXW97" s="29"/>
      <c r="PXX97" s="29"/>
      <c r="PXY97" s="29"/>
      <c r="PXZ97" s="29"/>
      <c r="PYA97" s="29"/>
      <c r="PYB97" s="29"/>
      <c r="PYC97" s="29"/>
      <c r="PYD97" s="29"/>
      <c r="PYE97" s="29"/>
      <c r="PYF97" s="29"/>
      <c r="PYG97" s="29"/>
      <c r="PYH97" s="29"/>
      <c r="PYI97" s="29"/>
      <c r="PYJ97" s="29"/>
      <c r="PYK97" s="29"/>
      <c r="PYL97" s="29"/>
      <c r="PYM97" s="29"/>
      <c r="PYN97" s="29"/>
      <c r="PYO97" s="29"/>
      <c r="PYP97" s="29"/>
      <c r="PYQ97" s="29"/>
      <c r="PYR97" s="29"/>
      <c r="PYS97" s="29"/>
      <c r="PYT97" s="29"/>
      <c r="PYU97" s="29"/>
      <c r="PYV97" s="29"/>
      <c r="PYW97" s="29"/>
      <c r="PYX97" s="29"/>
      <c r="PYY97" s="29"/>
      <c r="PYZ97" s="29"/>
      <c r="PZA97" s="29"/>
      <c r="PZB97" s="29"/>
      <c r="PZC97" s="29"/>
      <c r="PZD97" s="29"/>
      <c r="PZE97" s="29"/>
      <c r="PZF97" s="29"/>
      <c r="PZG97" s="29"/>
      <c r="PZH97" s="29"/>
      <c r="PZI97" s="29"/>
      <c r="PZJ97" s="29"/>
      <c r="PZK97" s="29"/>
      <c r="PZL97" s="29"/>
      <c r="PZM97" s="29"/>
      <c r="PZN97" s="29"/>
      <c r="PZO97" s="29"/>
      <c r="PZP97" s="29"/>
      <c r="PZQ97" s="29"/>
      <c r="PZR97" s="29"/>
      <c r="PZS97" s="29"/>
      <c r="PZT97" s="29"/>
      <c r="PZU97" s="29"/>
      <c r="PZV97" s="29"/>
      <c r="PZW97" s="29"/>
      <c r="PZX97" s="29"/>
      <c r="PZY97" s="29"/>
      <c r="PZZ97" s="29"/>
      <c r="QAA97" s="29"/>
      <c r="QAB97" s="29"/>
      <c r="QAC97" s="29"/>
      <c r="QAD97" s="29"/>
      <c r="QAE97" s="29"/>
      <c r="QAF97" s="29"/>
      <c r="QAG97" s="29"/>
      <c r="QAH97" s="29"/>
      <c r="QAI97" s="29"/>
      <c r="QAJ97" s="29"/>
      <c r="QAK97" s="29"/>
      <c r="QAL97" s="29"/>
      <c r="QAM97" s="29"/>
      <c r="QAN97" s="29"/>
      <c r="QAO97" s="29"/>
      <c r="QAP97" s="29"/>
      <c r="QAQ97" s="29"/>
      <c r="QAR97" s="29"/>
      <c r="QAS97" s="29"/>
      <c r="QAT97" s="29"/>
      <c r="QAU97" s="29"/>
      <c r="QAV97" s="29"/>
      <c r="QAW97" s="29"/>
      <c r="QAX97" s="29"/>
      <c r="QAY97" s="29"/>
      <c r="QAZ97" s="29"/>
      <c r="QBA97" s="29"/>
      <c r="QBB97" s="29"/>
      <c r="QBC97" s="29"/>
      <c r="QBD97" s="29"/>
      <c r="QBE97" s="29"/>
      <c r="QBF97" s="29"/>
      <c r="QBG97" s="29"/>
      <c r="QBH97" s="29"/>
      <c r="QBI97" s="29"/>
      <c r="QBJ97" s="29"/>
      <c r="QBK97" s="29"/>
      <c r="QBL97" s="29"/>
      <c r="QBM97" s="29"/>
      <c r="QBN97" s="29"/>
      <c r="QBO97" s="29"/>
      <c r="QBP97" s="29"/>
      <c r="QBQ97" s="29"/>
      <c r="QBR97" s="29"/>
      <c r="QBS97" s="29"/>
      <c r="QBT97" s="29"/>
      <c r="QBU97" s="29"/>
      <c r="QBV97" s="29"/>
      <c r="QBW97" s="29"/>
      <c r="QBX97" s="29"/>
      <c r="QBY97" s="29"/>
      <c r="QBZ97" s="29"/>
      <c r="QCA97" s="29"/>
      <c r="QCB97" s="29"/>
      <c r="QCC97" s="29"/>
      <c r="QCD97" s="29"/>
      <c r="QCE97" s="29"/>
      <c r="QCF97" s="29"/>
      <c r="QCG97" s="29"/>
      <c r="QCH97" s="29"/>
      <c r="QCI97" s="29"/>
      <c r="QCJ97" s="29"/>
      <c r="QCK97" s="29"/>
      <c r="QCL97" s="29"/>
      <c r="QCM97" s="29"/>
      <c r="QCN97" s="29"/>
      <c r="QCO97" s="29"/>
      <c r="QCP97" s="29"/>
      <c r="QCQ97" s="29"/>
      <c r="QCR97" s="29"/>
      <c r="QCS97" s="29"/>
      <c r="QCT97" s="29"/>
      <c r="QCU97" s="29"/>
      <c r="QCV97" s="29"/>
      <c r="QCW97" s="29"/>
      <c r="QCX97" s="29"/>
      <c r="QCY97" s="29"/>
      <c r="QCZ97" s="29"/>
      <c r="QDA97" s="29"/>
      <c r="QDB97" s="29"/>
      <c r="QDC97" s="29"/>
      <c r="QDD97" s="29"/>
      <c r="QDE97" s="29"/>
      <c r="QDF97" s="29"/>
      <c r="QDG97" s="29"/>
      <c r="QDH97" s="29"/>
      <c r="QDI97" s="29"/>
      <c r="QDJ97" s="29"/>
      <c r="QDK97" s="29"/>
      <c r="QDL97" s="29"/>
      <c r="QDM97" s="29"/>
      <c r="QDN97" s="29"/>
      <c r="QDO97" s="29"/>
      <c r="QDP97" s="29"/>
      <c r="QDQ97" s="29"/>
      <c r="QDR97" s="29"/>
      <c r="QDS97" s="29"/>
      <c r="QDT97" s="29"/>
      <c r="QDU97" s="29"/>
      <c r="QDV97" s="29"/>
      <c r="QDW97" s="29"/>
      <c r="QDX97" s="29"/>
      <c r="QDY97" s="29"/>
      <c r="QDZ97" s="29"/>
      <c r="QEA97" s="29"/>
      <c r="QEB97" s="29"/>
      <c r="QEC97" s="29"/>
      <c r="QED97" s="29"/>
      <c r="QEE97" s="29"/>
      <c r="QEF97" s="29"/>
      <c r="QEG97" s="29"/>
      <c r="QEH97" s="29"/>
      <c r="QEI97" s="29"/>
      <c r="QEJ97" s="29"/>
      <c r="QEK97" s="29"/>
      <c r="QEL97" s="29"/>
      <c r="QEM97" s="29"/>
      <c r="QEN97" s="29"/>
      <c r="QEO97" s="29"/>
      <c r="QEP97" s="29"/>
      <c r="QEQ97" s="29"/>
      <c r="QER97" s="29"/>
      <c r="QES97" s="29"/>
      <c r="QET97" s="29"/>
      <c r="QEU97" s="29"/>
      <c r="QEV97" s="29"/>
      <c r="QEW97" s="29"/>
      <c r="QEX97" s="29"/>
      <c r="QEY97" s="29"/>
      <c r="QEZ97" s="29"/>
      <c r="QFA97" s="29"/>
      <c r="QFB97" s="29"/>
      <c r="QFC97" s="29"/>
      <c r="QFD97" s="29"/>
      <c r="QFE97" s="29"/>
      <c r="QFF97" s="29"/>
      <c r="QFG97" s="29"/>
      <c r="QFH97" s="29"/>
      <c r="QFI97" s="29"/>
      <c r="QFJ97" s="29"/>
      <c r="QFK97" s="29"/>
      <c r="QFL97" s="29"/>
      <c r="QFM97" s="29"/>
      <c r="QFN97" s="29"/>
      <c r="QFO97" s="29"/>
      <c r="QFP97" s="29"/>
      <c r="QFQ97" s="29"/>
      <c r="QFR97" s="29"/>
      <c r="QFS97" s="29"/>
      <c r="QFT97" s="29"/>
      <c r="QFU97" s="29"/>
      <c r="QFV97" s="29"/>
      <c r="QFW97" s="29"/>
      <c r="QFX97" s="29"/>
      <c r="QFY97" s="29"/>
      <c r="QFZ97" s="29"/>
      <c r="QGA97" s="29"/>
      <c r="QGB97" s="29"/>
      <c r="QGC97" s="29"/>
      <c r="QGD97" s="29"/>
      <c r="QGE97" s="29"/>
      <c r="QGF97" s="29"/>
      <c r="QGG97" s="29"/>
      <c r="QGH97" s="29"/>
      <c r="QGI97" s="29"/>
      <c r="QGJ97" s="29"/>
      <c r="QGK97" s="29"/>
      <c r="QGL97" s="29"/>
      <c r="QGM97" s="29"/>
      <c r="QGN97" s="29"/>
      <c r="QGO97" s="29"/>
      <c r="QGP97" s="29"/>
      <c r="QGQ97" s="29"/>
      <c r="QGR97" s="29"/>
      <c r="QGS97" s="29"/>
      <c r="QGT97" s="29"/>
      <c r="QGU97" s="29"/>
      <c r="QGV97" s="29"/>
      <c r="QGW97" s="29"/>
      <c r="QGX97" s="29"/>
      <c r="QGY97" s="29"/>
      <c r="QGZ97" s="29"/>
      <c r="QHA97" s="29"/>
      <c r="QHB97" s="29"/>
      <c r="QHC97" s="29"/>
      <c r="QHD97" s="29"/>
      <c r="QHE97" s="29"/>
      <c r="QHF97" s="29"/>
      <c r="QHG97" s="29"/>
      <c r="QHH97" s="29"/>
      <c r="QHI97" s="29"/>
      <c r="QHJ97" s="29"/>
      <c r="QHK97" s="29"/>
      <c r="QHL97" s="29"/>
      <c r="QHM97" s="29"/>
      <c r="QHN97" s="29"/>
      <c r="QHO97" s="29"/>
      <c r="QHP97" s="29"/>
      <c r="QHQ97" s="29"/>
      <c r="QHR97" s="29"/>
      <c r="QHS97" s="29"/>
      <c r="QHT97" s="29"/>
      <c r="QHU97" s="29"/>
      <c r="QHV97" s="29"/>
      <c r="QHW97" s="29"/>
      <c r="QHX97" s="29"/>
      <c r="QHY97" s="29"/>
      <c r="QHZ97" s="29"/>
      <c r="QIA97" s="29"/>
      <c r="QIB97" s="29"/>
      <c r="QIC97" s="29"/>
      <c r="QID97" s="29"/>
      <c r="QIE97" s="29"/>
      <c r="QIF97" s="29"/>
      <c r="QIG97" s="29"/>
      <c r="QIH97" s="29"/>
      <c r="QII97" s="29"/>
      <c r="QIJ97" s="29"/>
      <c r="QIK97" s="29"/>
      <c r="QIL97" s="29"/>
      <c r="QIM97" s="29"/>
      <c r="QIN97" s="29"/>
      <c r="QIO97" s="29"/>
      <c r="QIP97" s="29"/>
      <c r="QIQ97" s="29"/>
      <c r="QIR97" s="29"/>
      <c r="QIS97" s="29"/>
      <c r="QIT97" s="29"/>
      <c r="QIU97" s="29"/>
      <c r="QIV97" s="29"/>
      <c r="QIW97" s="29"/>
      <c r="QIX97" s="29"/>
      <c r="QIY97" s="29"/>
      <c r="QIZ97" s="29"/>
      <c r="QJA97" s="29"/>
      <c r="QJB97" s="29"/>
      <c r="QJC97" s="29"/>
      <c r="QJD97" s="29"/>
      <c r="QJE97" s="29"/>
      <c r="QJF97" s="29"/>
      <c r="QJG97" s="29"/>
      <c r="QJH97" s="29"/>
      <c r="QJI97" s="29"/>
      <c r="QJJ97" s="29"/>
      <c r="QJK97" s="29"/>
      <c r="QJL97" s="29"/>
      <c r="QJM97" s="29"/>
      <c r="QJN97" s="29"/>
      <c r="QJO97" s="29"/>
      <c r="QJP97" s="29"/>
      <c r="QJQ97" s="29"/>
      <c r="QJR97" s="29"/>
      <c r="QJS97" s="29"/>
      <c r="QJT97" s="29"/>
      <c r="QJU97" s="29"/>
      <c r="QJV97" s="29"/>
      <c r="QJW97" s="29"/>
      <c r="QJX97" s="29"/>
      <c r="QJY97" s="29"/>
      <c r="QJZ97" s="29"/>
      <c r="QKA97" s="29"/>
      <c r="QKB97" s="29"/>
      <c r="QKC97" s="29"/>
      <c r="QKD97" s="29"/>
      <c r="QKE97" s="29"/>
      <c r="QKF97" s="29"/>
      <c r="QKG97" s="29"/>
      <c r="QKH97" s="29"/>
      <c r="QKI97" s="29"/>
      <c r="QKJ97" s="29"/>
      <c r="QKK97" s="29"/>
      <c r="QKL97" s="29"/>
      <c r="QKM97" s="29"/>
      <c r="QKN97" s="29"/>
      <c r="QKO97" s="29"/>
      <c r="QKP97" s="29"/>
      <c r="QKQ97" s="29"/>
      <c r="QKR97" s="29"/>
      <c r="QKS97" s="29"/>
      <c r="QKT97" s="29"/>
      <c r="QKU97" s="29"/>
      <c r="QKV97" s="29"/>
      <c r="QKW97" s="29"/>
      <c r="QKX97" s="29"/>
      <c r="QKY97" s="29"/>
      <c r="QKZ97" s="29"/>
      <c r="QLA97" s="29"/>
      <c r="QLB97" s="29"/>
      <c r="QLC97" s="29"/>
      <c r="QLD97" s="29"/>
      <c r="QLE97" s="29"/>
      <c r="QLF97" s="29"/>
      <c r="QLG97" s="29"/>
      <c r="QLH97" s="29"/>
      <c r="QLI97" s="29"/>
      <c r="QLJ97" s="29"/>
      <c r="QLK97" s="29"/>
      <c r="QLL97" s="29"/>
      <c r="QLM97" s="29"/>
      <c r="QLN97" s="29"/>
      <c r="QLO97" s="29"/>
      <c r="QLP97" s="29"/>
      <c r="QLQ97" s="29"/>
      <c r="QLR97" s="29"/>
      <c r="QLS97" s="29"/>
      <c r="QLT97" s="29"/>
      <c r="QLU97" s="29"/>
      <c r="QLV97" s="29"/>
      <c r="QLW97" s="29"/>
      <c r="QLX97" s="29"/>
      <c r="QLY97" s="29"/>
      <c r="QLZ97" s="29"/>
      <c r="QMA97" s="29"/>
      <c r="QMB97" s="29"/>
      <c r="QMC97" s="29"/>
      <c r="QMD97" s="29"/>
      <c r="QME97" s="29"/>
      <c r="QMF97" s="29"/>
      <c r="QMG97" s="29"/>
      <c r="QMH97" s="29"/>
      <c r="QMI97" s="29"/>
      <c r="QMJ97" s="29"/>
      <c r="QMK97" s="29"/>
      <c r="QML97" s="29"/>
      <c r="QMM97" s="29"/>
      <c r="QMN97" s="29"/>
      <c r="QMO97" s="29"/>
      <c r="QMP97" s="29"/>
      <c r="QMQ97" s="29"/>
      <c r="QMR97" s="29"/>
      <c r="QMS97" s="29"/>
      <c r="QMT97" s="29"/>
      <c r="QMU97" s="29"/>
      <c r="QMV97" s="29"/>
      <c r="QMW97" s="29"/>
      <c r="QMX97" s="29"/>
      <c r="QMY97" s="29"/>
      <c r="QMZ97" s="29"/>
      <c r="QNA97" s="29"/>
      <c r="QNB97" s="29"/>
      <c r="QNC97" s="29"/>
      <c r="QND97" s="29"/>
      <c r="QNE97" s="29"/>
      <c r="QNF97" s="29"/>
      <c r="QNG97" s="29"/>
      <c r="QNH97" s="29"/>
      <c r="QNI97" s="29"/>
      <c r="QNJ97" s="29"/>
      <c r="QNK97" s="29"/>
      <c r="QNL97" s="29"/>
      <c r="QNM97" s="29"/>
      <c r="QNN97" s="29"/>
      <c r="QNO97" s="29"/>
      <c r="QNP97" s="29"/>
      <c r="QNQ97" s="29"/>
      <c r="QNR97" s="29"/>
      <c r="QNS97" s="29"/>
      <c r="QNT97" s="29"/>
      <c r="QNU97" s="29"/>
      <c r="QNV97" s="29"/>
      <c r="QNW97" s="29"/>
      <c r="QNX97" s="29"/>
      <c r="QNY97" s="29"/>
      <c r="QNZ97" s="29"/>
      <c r="QOA97" s="29"/>
      <c r="QOB97" s="29"/>
      <c r="QOC97" s="29"/>
      <c r="QOD97" s="29"/>
      <c r="QOE97" s="29"/>
      <c r="QOF97" s="29"/>
      <c r="QOG97" s="29"/>
      <c r="QOH97" s="29"/>
      <c r="QOI97" s="29"/>
      <c r="QOJ97" s="29"/>
      <c r="QOK97" s="29"/>
      <c r="QOL97" s="29"/>
      <c r="QOM97" s="29"/>
      <c r="QON97" s="29"/>
      <c r="QOO97" s="29"/>
      <c r="QOP97" s="29"/>
      <c r="QOQ97" s="29"/>
      <c r="QOR97" s="29"/>
      <c r="QOS97" s="29"/>
      <c r="QOT97" s="29"/>
      <c r="QOU97" s="29"/>
      <c r="QOV97" s="29"/>
      <c r="QOW97" s="29"/>
      <c r="QOX97" s="29"/>
      <c r="QOY97" s="29"/>
      <c r="QOZ97" s="29"/>
      <c r="QPA97" s="29"/>
      <c r="QPB97" s="29"/>
      <c r="QPC97" s="29"/>
      <c r="QPD97" s="29"/>
      <c r="QPE97" s="29"/>
      <c r="QPF97" s="29"/>
      <c r="QPG97" s="29"/>
      <c r="QPH97" s="29"/>
      <c r="QPI97" s="29"/>
      <c r="QPJ97" s="29"/>
      <c r="QPK97" s="29"/>
      <c r="QPL97" s="29"/>
      <c r="QPM97" s="29"/>
      <c r="QPN97" s="29"/>
      <c r="QPO97" s="29"/>
      <c r="QPP97" s="29"/>
      <c r="QPQ97" s="29"/>
      <c r="QPR97" s="29"/>
      <c r="QPS97" s="29"/>
      <c r="QPT97" s="29"/>
      <c r="QPU97" s="29"/>
      <c r="QPV97" s="29"/>
      <c r="QPW97" s="29"/>
      <c r="QPX97" s="29"/>
      <c r="QPY97" s="29"/>
      <c r="QPZ97" s="29"/>
      <c r="QQA97" s="29"/>
      <c r="QQB97" s="29"/>
      <c r="QQC97" s="29"/>
      <c r="QQD97" s="29"/>
      <c r="QQE97" s="29"/>
      <c r="QQF97" s="29"/>
      <c r="QQG97" s="29"/>
      <c r="QQH97" s="29"/>
      <c r="QQI97" s="29"/>
      <c r="QQJ97" s="29"/>
      <c r="QQK97" s="29"/>
      <c r="QQL97" s="29"/>
      <c r="QQM97" s="29"/>
      <c r="QQN97" s="29"/>
      <c r="QQO97" s="29"/>
      <c r="QQP97" s="29"/>
      <c r="QQQ97" s="29"/>
      <c r="QQR97" s="29"/>
      <c r="QQS97" s="29"/>
      <c r="QQT97" s="29"/>
      <c r="QQU97" s="29"/>
      <c r="QQV97" s="29"/>
      <c r="QQW97" s="29"/>
      <c r="QQX97" s="29"/>
      <c r="QQY97" s="29"/>
      <c r="QQZ97" s="29"/>
      <c r="QRA97" s="29"/>
      <c r="QRB97" s="29"/>
      <c r="QRC97" s="29"/>
      <c r="QRD97" s="29"/>
      <c r="QRE97" s="29"/>
      <c r="QRF97" s="29"/>
      <c r="QRG97" s="29"/>
      <c r="QRH97" s="29"/>
      <c r="QRI97" s="29"/>
      <c r="QRJ97" s="29"/>
      <c r="QRK97" s="29"/>
      <c r="QRL97" s="29"/>
      <c r="QRM97" s="29"/>
      <c r="QRN97" s="29"/>
      <c r="QRO97" s="29"/>
      <c r="QRP97" s="29"/>
      <c r="QRQ97" s="29"/>
      <c r="QRR97" s="29"/>
      <c r="QRS97" s="29"/>
      <c r="QRT97" s="29"/>
      <c r="QRU97" s="29"/>
      <c r="QRV97" s="29"/>
      <c r="QRW97" s="29"/>
      <c r="QRX97" s="29"/>
      <c r="QRY97" s="29"/>
      <c r="QRZ97" s="29"/>
      <c r="QSA97" s="29"/>
      <c r="QSB97" s="29"/>
      <c r="QSC97" s="29"/>
      <c r="QSD97" s="29"/>
      <c r="QSE97" s="29"/>
      <c r="QSF97" s="29"/>
      <c r="QSG97" s="29"/>
      <c r="QSH97" s="29"/>
      <c r="QSI97" s="29"/>
      <c r="QSJ97" s="29"/>
      <c r="QSK97" s="29"/>
      <c r="QSL97" s="29"/>
      <c r="QSM97" s="29"/>
      <c r="QSN97" s="29"/>
      <c r="QSO97" s="29"/>
      <c r="QSP97" s="29"/>
      <c r="QSQ97" s="29"/>
      <c r="QSR97" s="29"/>
      <c r="QSS97" s="29"/>
      <c r="QST97" s="29"/>
      <c r="QSU97" s="29"/>
      <c r="QSV97" s="29"/>
      <c r="QSW97" s="29"/>
      <c r="QSX97" s="29"/>
      <c r="QSY97" s="29"/>
      <c r="QSZ97" s="29"/>
      <c r="QTA97" s="29"/>
      <c r="QTB97" s="29"/>
      <c r="QTC97" s="29"/>
      <c r="QTD97" s="29"/>
      <c r="QTE97" s="29"/>
      <c r="QTF97" s="29"/>
      <c r="QTG97" s="29"/>
      <c r="QTH97" s="29"/>
      <c r="QTI97" s="29"/>
      <c r="QTJ97" s="29"/>
      <c r="QTK97" s="29"/>
      <c r="QTL97" s="29"/>
      <c r="QTM97" s="29"/>
      <c r="QTN97" s="29"/>
      <c r="QTO97" s="29"/>
      <c r="QTP97" s="29"/>
      <c r="QTQ97" s="29"/>
      <c r="QTR97" s="29"/>
      <c r="QTS97" s="29"/>
      <c r="QTT97" s="29"/>
      <c r="QTU97" s="29"/>
      <c r="QTV97" s="29"/>
      <c r="QTW97" s="29"/>
      <c r="QTX97" s="29"/>
      <c r="QTY97" s="29"/>
      <c r="QTZ97" s="29"/>
      <c r="QUA97" s="29"/>
      <c r="QUB97" s="29"/>
      <c r="QUC97" s="29"/>
      <c r="QUD97" s="29"/>
      <c r="QUE97" s="29"/>
      <c r="QUF97" s="29"/>
      <c r="QUG97" s="29"/>
      <c r="QUH97" s="29"/>
      <c r="QUI97" s="29"/>
      <c r="QUJ97" s="29"/>
      <c r="QUK97" s="29"/>
      <c r="QUL97" s="29"/>
      <c r="QUM97" s="29"/>
      <c r="QUN97" s="29"/>
      <c r="QUO97" s="29"/>
      <c r="QUP97" s="29"/>
      <c r="QUQ97" s="29"/>
      <c r="QUR97" s="29"/>
      <c r="QUS97" s="29"/>
      <c r="QUT97" s="29"/>
      <c r="QUU97" s="29"/>
      <c r="QUV97" s="29"/>
      <c r="QUW97" s="29"/>
      <c r="QUX97" s="29"/>
      <c r="QUY97" s="29"/>
      <c r="QUZ97" s="29"/>
      <c r="QVA97" s="29"/>
      <c r="QVB97" s="29"/>
      <c r="QVC97" s="29"/>
      <c r="QVD97" s="29"/>
      <c r="QVE97" s="29"/>
      <c r="QVF97" s="29"/>
      <c r="QVG97" s="29"/>
      <c r="QVH97" s="29"/>
      <c r="QVI97" s="29"/>
      <c r="QVJ97" s="29"/>
      <c r="QVK97" s="29"/>
      <c r="QVL97" s="29"/>
      <c r="QVM97" s="29"/>
      <c r="QVN97" s="29"/>
      <c r="QVO97" s="29"/>
      <c r="QVP97" s="29"/>
      <c r="QVQ97" s="29"/>
      <c r="QVR97" s="29"/>
      <c r="QVS97" s="29"/>
      <c r="QVT97" s="29"/>
      <c r="QVU97" s="29"/>
      <c r="QVV97" s="29"/>
      <c r="QVW97" s="29"/>
      <c r="QVX97" s="29"/>
      <c r="QVY97" s="29"/>
      <c r="QVZ97" s="29"/>
      <c r="QWA97" s="29"/>
      <c r="QWB97" s="29"/>
      <c r="QWC97" s="29"/>
      <c r="QWD97" s="29"/>
      <c r="QWE97" s="29"/>
      <c r="QWF97" s="29"/>
      <c r="QWG97" s="29"/>
      <c r="QWH97" s="29"/>
      <c r="QWI97" s="29"/>
      <c r="QWJ97" s="29"/>
      <c r="QWK97" s="29"/>
      <c r="QWL97" s="29"/>
      <c r="QWM97" s="29"/>
      <c r="QWN97" s="29"/>
      <c r="QWO97" s="29"/>
      <c r="QWP97" s="29"/>
      <c r="QWQ97" s="29"/>
      <c r="QWR97" s="29"/>
      <c r="QWS97" s="29"/>
      <c r="QWT97" s="29"/>
      <c r="QWU97" s="29"/>
      <c r="QWV97" s="29"/>
      <c r="QWW97" s="29"/>
      <c r="QWX97" s="29"/>
      <c r="QWY97" s="29"/>
      <c r="QWZ97" s="29"/>
      <c r="QXA97" s="29"/>
      <c r="QXB97" s="29"/>
      <c r="QXC97" s="29"/>
      <c r="QXD97" s="29"/>
      <c r="QXE97" s="29"/>
      <c r="QXF97" s="29"/>
      <c r="QXG97" s="29"/>
      <c r="QXH97" s="29"/>
      <c r="QXI97" s="29"/>
      <c r="QXJ97" s="29"/>
      <c r="QXK97" s="29"/>
      <c r="QXL97" s="29"/>
      <c r="QXM97" s="29"/>
      <c r="QXN97" s="29"/>
      <c r="QXO97" s="29"/>
      <c r="QXP97" s="29"/>
      <c r="QXQ97" s="29"/>
      <c r="QXR97" s="29"/>
      <c r="QXS97" s="29"/>
      <c r="QXT97" s="29"/>
      <c r="QXU97" s="29"/>
      <c r="QXV97" s="29"/>
      <c r="QXW97" s="29"/>
      <c r="QXX97" s="29"/>
      <c r="QXY97" s="29"/>
      <c r="QXZ97" s="29"/>
      <c r="QYA97" s="29"/>
      <c r="QYB97" s="29"/>
      <c r="QYC97" s="29"/>
      <c r="QYD97" s="29"/>
      <c r="QYE97" s="29"/>
      <c r="QYF97" s="29"/>
      <c r="QYG97" s="29"/>
      <c r="QYH97" s="29"/>
      <c r="QYI97" s="29"/>
      <c r="QYJ97" s="29"/>
      <c r="QYK97" s="29"/>
      <c r="QYL97" s="29"/>
      <c r="QYM97" s="29"/>
      <c r="QYN97" s="29"/>
      <c r="QYO97" s="29"/>
      <c r="QYP97" s="29"/>
      <c r="QYQ97" s="29"/>
      <c r="QYR97" s="29"/>
      <c r="QYS97" s="29"/>
      <c r="QYT97" s="29"/>
      <c r="QYU97" s="29"/>
      <c r="QYV97" s="29"/>
      <c r="QYW97" s="29"/>
      <c r="QYX97" s="29"/>
      <c r="QYY97" s="29"/>
      <c r="QYZ97" s="29"/>
      <c r="QZA97" s="29"/>
      <c r="QZB97" s="29"/>
      <c r="QZC97" s="29"/>
      <c r="QZD97" s="29"/>
      <c r="QZE97" s="29"/>
      <c r="QZF97" s="29"/>
      <c r="QZG97" s="29"/>
      <c r="QZH97" s="29"/>
      <c r="QZI97" s="29"/>
      <c r="QZJ97" s="29"/>
      <c r="QZK97" s="29"/>
      <c r="QZL97" s="29"/>
      <c r="QZM97" s="29"/>
      <c r="QZN97" s="29"/>
      <c r="QZO97" s="29"/>
      <c r="QZP97" s="29"/>
      <c r="QZQ97" s="29"/>
      <c r="QZR97" s="29"/>
      <c r="QZS97" s="29"/>
      <c r="QZT97" s="29"/>
      <c r="QZU97" s="29"/>
      <c r="QZV97" s="29"/>
      <c r="QZW97" s="29"/>
      <c r="QZX97" s="29"/>
      <c r="QZY97" s="29"/>
      <c r="QZZ97" s="29"/>
      <c r="RAA97" s="29"/>
      <c r="RAB97" s="29"/>
      <c r="RAC97" s="29"/>
      <c r="RAD97" s="29"/>
      <c r="RAE97" s="29"/>
      <c r="RAF97" s="29"/>
      <c r="RAG97" s="29"/>
      <c r="RAH97" s="29"/>
      <c r="RAI97" s="29"/>
      <c r="RAJ97" s="29"/>
      <c r="RAK97" s="29"/>
      <c r="RAL97" s="29"/>
      <c r="RAM97" s="29"/>
      <c r="RAN97" s="29"/>
      <c r="RAO97" s="29"/>
      <c r="RAP97" s="29"/>
      <c r="RAQ97" s="29"/>
      <c r="RAR97" s="29"/>
      <c r="RAS97" s="29"/>
      <c r="RAT97" s="29"/>
      <c r="RAU97" s="29"/>
      <c r="RAV97" s="29"/>
      <c r="RAW97" s="29"/>
      <c r="RAX97" s="29"/>
      <c r="RAY97" s="29"/>
      <c r="RAZ97" s="29"/>
      <c r="RBA97" s="29"/>
      <c r="RBB97" s="29"/>
      <c r="RBC97" s="29"/>
      <c r="RBD97" s="29"/>
      <c r="RBE97" s="29"/>
      <c r="RBF97" s="29"/>
      <c r="RBG97" s="29"/>
      <c r="RBH97" s="29"/>
      <c r="RBI97" s="29"/>
      <c r="RBJ97" s="29"/>
      <c r="RBK97" s="29"/>
      <c r="RBL97" s="29"/>
      <c r="RBM97" s="29"/>
      <c r="RBN97" s="29"/>
      <c r="RBO97" s="29"/>
      <c r="RBP97" s="29"/>
      <c r="RBQ97" s="29"/>
      <c r="RBR97" s="29"/>
      <c r="RBS97" s="29"/>
      <c r="RBT97" s="29"/>
      <c r="RBU97" s="29"/>
      <c r="RBV97" s="29"/>
      <c r="RBW97" s="29"/>
      <c r="RBX97" s="29"/>
      <c r="RBY97" s="29"/>
      <c r="RBZ97" s="29"/>
      <c r="RCA97" s="29"/>
      <c r="RCB97" s="29"/>
      <c r="RCC97" s="29"/>
      <c r="RCD97" s="29"/>
      <c r="RCE97" s="29"/>
      <c r="RCF97" s="29"/>
      <c r="RCG97" s="29"/>
      <c r="RCH97" s="29"/>
      <c r="RCI97" s="29"/>
      <c r="RCJ97" s="29"/>
      <c r="RCK97" s="29"/>
      <c r="RCL97" s="29"/>
      <c r="RCM97" s="29"/>
      <c r="RCN97" s="29"/>
      <c r="RCO97" s="29"/>
      <c r="RCP97" s="29"/>
      <c r="RCQ97" s="29"/>
      <c r="RCR97" s="29"/>
      <c r="RCS97" s="29"/>
      <c r="RCT97" s="29"/>
      <c r="RCU97" s="29"/>
      <c r="RCV97" s="29"/>
      <c r="RCW97" s="29"/>
      <c r="RCX97" s="29"/>
      <c r="RCY97" s="29"/>
      <c r="RCZ97" s="29"/>
      <c r="RDA97" s="29"/>
      <c r="RDB97" s="29"/>
      <c r="RDC97" s="29"/>
      <c r="RDD97" s="29"/>
      <c r="RDE97" s="29"/>
      <c r="RDF97" s="29"/>
      <c r="RDG97" s="29"/>
      <c r="RDH97" s="29"/>
      <c r="RDI97" s="29"/>
      <c r="RDJ97" s="29"/>
      <c r="RDK97" s="29"/>
      <c r="RDL97" s="29"/>
      <c r="RDM97" s="29"/>
      <c r="RDN97" s="29"/>
      <c r="RDO97" s="29"/>
      <c r="RDP97" s="29"/>
      <c r="RDQ97" s="29"/>
      <c r="RDR97" s="29"/>
      <c r="RDS97" s="29"/>
      <c r="RDT97" s="29"/>
      <c r="RDU97" s="29"/>
      <c r="RDV97" s="29"/>
      <c r="RDW97" s="29"/>
      <c r="RDX97" s="29"/>
      <c r="RDY97" s="29"/>
      <c r="RDZ97" s="29"/>
      <c r="REA97" s="29"/>
      <c r="REB97" s="29"/>
      <c r="REC97" s="29"/>
      <c r="RED97" s="29"/>
      <c r="REE97" s="29"/>
      <c r="REF97" s="29"/>
      <c r="REG97" s="29"/>
      <c r="REH97" s="29"/>
      <c r="REI97" s="29"/>
      <c r="REJ97" s="29"/>
      <c r="REK97" s="29"/>
      <c r="REL97" s="29"/>
      <c r="REM97" s="29"/>
      <c r="REN97" s="29"/>
      <c r="REO97" s="29"/>
      <c r="REP97" s="29"/>
      <c r="REQ97" s="29"/>
      <c r="RER97" s="29"/>
      <c r="RES97" s="29"/>
      <c r="RET97" s="29"/>
      <c r="REU97" s="29"/>
      <c r="REV97" s="29"/>
      <c r="REW97" s="29"/>
      <c r="REX97" s="29"/>
      <c r="REY97" s="29"/>
      <c r="REZ97" s="29"/>
      <c r="RFA97" s="29"/>
      <c r="RFB97" s="29"/>
      <c r="RFC97" s="29"/>
      <c r="RFD97" s="29"/>
      <c r="RFE97" s="29"/>
      <c r="RFF97" s="29"/>
      <c r="RFG97" s="29"/>
      <c r="RFH97" s="29"/>
      <c r="RFI97" s="29"/>
      <c r="RFJ97" s="29"/>
      <c r="RFK97" s="29"/>
      <c r="RFL97" s="29"/>
      <c r="RFM97" s="29"/>
      <c r="RFN97" s="29"/>
      <c r="RFO97" s="29"/>
      <c r="RFP97" s="29"/>
      <c r="RFQ97" s="29"/>
      <c r="RFR97" s="29"/>
      <c r="RFS97" s="29"/>
      <c r="RFT97" s="29"/>
      <c r="RFU97" s="29"/>
      <c r="RFV97" s="29"/>
      <c r="RFW97" s="29"/>
      <c r="RFX97" s="29"/>
      <c r="RFY97" s="29"/>
      <c r="RFZ97" s="29"/>
      <c r="RGA97" s="29"/>
      <c r="RGB97" s="29"/>
      <c r="RGC97" s="29"/>
      <c r="RGD97" s="29"/>
      <c r="RGE97" s="29"/>
      <c r="RGF97" s="29"/>
      <c r="RGG97" s="29"/>
      <c r="RGH97" s="29"/>
      <c r="RGI97" s="29"/>
      <c r="RGJ97" s="29"/>
      <c r="RGK97" s="29"/>
      <c r="RGL97" s="29"/>
      <c r="RGM97" s="29"/>
      <c r="RGN97" s="29"/>
      <c r="RGO97" s="29"/>
      <c r="RGP97" s="29"/>
      <c r="RGQ97" s="29"/>
      <c r="RGR97" s="29"/>
      <c r="RGS97" s="29"/>
      <c r="RGT97" s="29"/>
      <c r="RGU97" s="29"/>
      <c r="RGV97" s="29"/>
      <c r="RGW97" s="29"/>
      <c r="RGX97" s="29"/>
      <c r="RGY97" s="29"/>
      <c r="RGZ97" s="29"/>
      <c r="RHA97" s="29"/>
      <c r="RHB97" s="29"/>
      <c r="RHC97" s="29"/>
      <c r="RHD97" s="29"/>
      <c r="RHE97" s="29"/>
      <c r="RHF97" s="29"/>
      <c r="RHG97" s="29"/>
      <c r="RHH97" s="29"/>
      <c r="RHI97" s="29"/>
      <c r="RHJ97" s="29"/>
      <c r="RHK97" s="29"/>
      <c r="RHL97" s="29"/>
      <c r="RHM97" s="29"/>
      <c r="RHN97" s="29"/>
      <c r="RHO97" s="29"/>
      <c r="RHP97" s="29"/>
      <c r="RHQ97" s="29"/>
      <c r="RHR97" s="29"/>
      <c r="RHS97" s="29"/>
      <c r="RHT97" s="29"/>
      <c r="RHU97" s="29"/>
      <c r="RHV97" s="29"/>
      <c r="RHW97" s="29"/>
      <c r="RHX97" s="29"/>
      <c r="RHY97" s="29"/>
      <c r="RHZ97" s="29"/>
      <c r="RIA97" s="29"/>
      <c r="RIB97" s="29"/>
      <c r="RIC97" s="29"/>
      <c r="RID97" s="29"/>
      <c r="RIE97" s="29"/>
      <c r="RIF97" s="29"/>
      <c r="RIG97" s="29"/>
      <c r="RIH97" s="29"/>
      <c r="RII97" s="29"/>
      <c r="RIJ97" s="29"/>
      <c r="RIK97" s="29"/>
      <c r="RIL97" s="29"/>
      <c r="RIM97" s="29"/>
      <c r="RIN97" s="29"/>
      <c r="RIO97" s="29"/>
      <c r="RIP97" s="29"/>
      <c r="RIQ97" s="29"/>
      <c r="RIR97" s="29"/>
      <c r="RIS97" s="29"/>
      <c r="RIT97" s="29"/>
      <c r="RIU97" s="29"/>
      <c r="RIV97" s="29"/>
      <c r="RIW97" s="29"/>
      <c r="RIX97" s="29"/>
      <c r="RIY97" s="29"/>
      <c r="RIZ97" s="29"/>
      <c r="RJA97" s="29"/>
      <c r="RJB97" s="29"/>
      <c r="RJC97" s="29"/>
      <c r="RJD97" s="29"/>
      <c r="RJE97" s="29"/>
      <c r="RJF97" s="29"/>
      <c r="RJG97" s="29"/>
      <c r="RJH97" s="29"/>
      <c r="RJI97" s="29"/>
      <c r="RJJ97" s="29"/>
      <c r="RJK97" s="29"/>
      <c r="RJL97" s="29"/>
      <c r="RJM97" s="29"/>
      <c r="RJN97" s="29"/>
      <c r="RJO97" s="29"/>
      <c r="RJP97" s="29"/>
      <c r="RJQ97" s="29"/>
      <c r="RJR97" s="29"/>
      <c r="RJS97" s="29"/>
      <c r="RJT97" s="29"/>
      <c r="RJU97" s="29"/>
      <c r="RJV97" s="29"/>
      <c r="RJW97" s="29"/>
      <c r="RJX97" s="29"/>
      <c r="RJY97" s="29"/>
      <c r="RJZ97" s="29"/>
      <c r="RKA97" s="29"/>
      <c r="RKB97" s="29"/>
      <c r="RKC97" s="29"/>
      <c r="RKD97" s="29"/>
      <c r="RKE97" s="29"/>
      <c r="RKF97" s="29"/>
      <c r="RKG97" s="29"/>
      <c r="RKH97" s="29"/>
      <c r="RKI97" s="29"/>
      <c r="RKJ97" s="29"/>
      <c r="RKK97" s="29"/>
      <c r="RKL97" s="29"/>
      <c r="RKM97" s="29"/>
      <c r="RKN97" s="29"/>
      <c r="RKO97" s="29"/>
      <c r="RKP97" s="29"/>
      <c r="RKQ97" s="29"/>
      <c r="RKR97" s="29"/>
      <c r="RKS97" s="29"/>
      <c r="RKT97" s="29"/>
      <c r="RKU97" s="29"/>
      <c r="RKV97" s="29"/>
      <c r="RKW97" s="29"/>
      <c r="RKX97" s="29"/>
      <c r="RKY97" s="29"/>
      <c r="RKZ97" s="29"/>
      <c r="RLA97" s="29"/>
      <c r="RLB97" s="29"/>
      <c r="RLC97" s="29"/>
      <c r="RLD97" s="29"/>
      <c r="RLE97" s="29"/>
      <c r="RLF97" s="29"/>
      <c r="RLG97" s="29"/>
      <c r="RLH97" s="29"/>
      <c r="RLI97" s="29"/>
      <c r="RLJ97" s="29"/>
      <c r="RLK97" s="29"/>
      <c r="RLL97" s="29"/>
      <c r="RLM97" s="29"/>
      <c r="RLN97" s="29"/>
      <c r="RLO97" s="29"/>
      <c r="RLP97" s="29"/>
      <c r="RLQ97" s="29"/>
      <c r="RLR97" s="29"/>
      <c r="RLS97" s="29"/>
      <c r="RLT97" s="29"/>
      <c r="RLU97" s="29"/>
      <c r="RLV97" s="29"/>
      <c r="RLW97" s="29"/>
      <c r="RLX97" s="29"/>
      <c r="RLY97" s="29"/>
      <c r="RLZ97" s="29"/>
      <c r="RMA97" s="29"/>
      <c r="RMB97" s="29"/>
      <c r="RMC97" s="29"/>
      <c r="RMD97" s="29"/>
      <c r="RME97" s="29"/>
      <c r="RMF97" s="29"/>
      <c r="RMG97" s="29"/>
      <c r="RMH97" s="29"/>
      <c r="RMI97" s="29"/>
      <c r="RMJ97" s="29"/>
      <c r="RMK97" s="29"/>
      <c r="RML97" s="29"/>
      <c r="RMM97" s="29"/>
      <c r="RMN97" s="29"/>
      <c r="RMO97" s="29"/>
      <c r="RMP97" s="29"/>
      <c r="RMQ97" s="29"/>
      <c r="RMR97" s="29"/>
      <c r="RMS97" s="29"/>
      <c r="RMT97" s="29"/>
      <c r="RMU97" s="29"/>
      <c r="RMV97" s="29"/>
      <c r="RMW97" s="29"/>
      <c r="RMX97" s="29"/>
      <c r="RMY97" s="29"/>
      <c r="RMZ97" s="29"/>
      <c r="RNA97" s="29"/>
      <c r="RNB97" s="29"/>
      <c r="RNC97" s="29"/>
      <c r="RND97" s="29"/>
      <c r="RNE97" s="29"/>
      <c r="RNF97" s="29"/>
      <c r="RNG97" s="29"/>
      <c r="RNH97" s="29"/>
      <c r="RNI97" s="29"/>
      <c r="RNJ97" s="29"/>
      <c r="RNK97" s="29"/>
      <c r="RNL97" s="29"/>
      <c r="RNM97" s="29"/>
      <c r="RNN97" s="29"/>
      <c r="RNO97" s="29"/>
      <c r="RNP97" s="29"/>
      <c r="RNQ97" s="29"/>
      <c r="RNR97" s="29"/>
      <c r="RNS97" s="29"/>
      <c r="RNT97" s="29"/>
      <c r="RNU97" s="29"/>
      <c r="RNV97" s="29"/>
      <c r="RNW97" s="29"/>
      <c r="RNX97" s="29"/>
      <c r="RNY97" s="29"/>
      <c r="RNZ97" s="29"/>
      <c r="ROA97" s="29"/>
      <c r="ROB97" s="29"/>
      <c r="ROC97" s="29"/>
      <c r="ROD97" s="29"/>
      <c r="ROE97" s="29"/>
      <c r="ROF97" s="29"/>
      <c r="ROG97" s="29"/>
      <c r="ROH97" s="29"/>
      <c r="ROI97" s="29"/>
      <c r="ROJ97" s="29"/>
      <c r="ROK97" s="29"/>
      <c r="ROL97" s="29"/>
      <c r="ROM97" s="29"/>
      <c r="RON97" s="29"/>
      <c r="ROO97" s="29"/>
      <c r="ROP97" s="29"/>
      <c r="ROQ97" s="29"/>
      <c r="ROR97" s="29"/>
      <c r="ROS97" s="29"/>
      <c r="ROT97" s="29"/>
      <c r="ROU97" s="29"/>
      <c r="ROV97" s="29"/>
      <c r="ROW97" s="29"/>
      <c r="ROX97" s="29"/>
      <c r="ROY97" s="29"/>
      <c r="ROZ97" s="29"/>
      <c r="RPA97" s="29"/>
      <c r="RPB97" s="29"/>
      <c r="RPC97" s="29"/>
      <c r="RPD97" s="29"/>
      <c r="RPE97" s="29"/>
      <c r="RPF97" s="29"/>
      <c r="RPG97" s="29"/>
      <c r="RPH97" s="29"/>
      <c r="RPI97" s="29"/>
      <c r="RPJ97" s="29"/>
      <c r="RPK97" s="29"/>
      <c r="RPL97" s="29"/>
      <c r="RPM97" s="29"/>
      <c r="RPN97" s="29"/>
      <c r="RPO97" s="29"/>
      <c r="RPP97" s="29"/>
      <c r="RPQ97" s="29"/>
      <c r="RPR97" s="29"/>
      <c r="RPS97" s="29"/>
      <c r="RPT97" s="29"/>
      <c r="RPU97" s="29"/>
      <c r="RPV97" s="29"/>
      <c r="RPW97" s="29"/>
      <c r="RPX97" s="29"/>
      <c r="RPY97" s="29"/>
      <c r="RPZ97" s="29"/>
      <c r="RQA97" s="29"/>
      <c r="RQB97" s="29"/>
      <c r="RQC97" s="29"/>
      <c r="RQD97" s="29"/>
      <c r="RQE97" s="29"/>
      <c r="RQF97" s="29"/>
      <c r="RQG97" s="29"/>
      <c r="RQH97" s="29"/>
      <c r="RQI97" s="29"/>
      <c r="RQJ97" s="29"/>
      <c r="RQK97" s="29"/>
      <c r="RQL97" s="29"/>
      <c r="RQM97" s="29"/>
      <c r="RQN97" s="29"/>
      <c r="RQO97" s="29"/>
      <c r="RQP97" s="29"/>
      <c r="RQQ97" s="29"/>
      <c r="RQR97" s="29"/>
      <c r="RQS97" s="29"/>
      <c r="RQT97" s="29"/>
      <c r="RQU97" s="29"/>
      <c r="RQV97" s="29"/>
      <c r="RQW97" s="29"/>
      <c r="RQX97" s="29"/>
      <c r="RQY97" s="29"/>
      <c r="RQZ97" s="29"/>
      <c r="RRA97" s="29"/>
      <c r="RRB97" s="29"/>
      <c r="RRC97" s="29"/>
      <c r="RRD97" s="29"/>
      <c r="RRE97" s="29"/>
      <c r="RRF97" s="29"/>
      <c r="RRG97" s="29"/>
      <c r="RRH97" s="29"/>
      <c r="RRI97" s="29"/>
      <c r="RRJ97" s="29"/>
      <c r="RRK97" s="29"/>
      <c r="RRL97" s="29"/>
      <c r="RRM97" s="29"/>
      <c r="RRN97" s="29"/>
      <c r="RRO97" s="29"/>
      <c r="RRP97" s="29"/>
      <c r="RRQ97" s="29"/>
      <c r="RRR97" s="29"/>
      <c r="RRS97" s="29"/>
      <c r="RRT97" s="29"/>
      <c r="RRU97" s="29"/>
      <c r="RRV97" s="29"/>
      <c r="RRW97" s="29"/>
      <c r="RRX97" s="29"/>
      <c r="RRY97" s="29"/>
      <c r="RRZ97" s="29"/>
      <c r="RSA97" s="29"/>
      <c r="RSB97" s="29"/>
      <c r="RSC97" s="29"/>
      <c r="RSD97" s="29"/>
      <c r="RSE97" s="29"/>
      <c r="RSF97" s="29"/>
      <c r="RSG97" s="29"/>
      <c r="RSH97" s="29"/>
      <c r="RSI97" s="29"/>
      <c r="RSJ97" s="29"/>
      <c r="RSK97" s="29"/>
      <c r="RSL97" s="29"/>
      <c r="RSM97" s="29"/>
      <c r="RSN97" s="29"/>
      <c r="RSO97" s="29"/>
      <c r="RSP97" s="29"/>
      <c r="RSQ97" s="29"/>
      <c r="RSR97" s="29"/>
      <c r="RSS97" s="29"/>
      <c r="RST97" s="29"/>
      <c r="RSU97" s="29"/>
      <c r="RSV97" s="29"/>
      <c r="RSW97" s="29"/>
      <c r="RSX97" s="29"/>
      <c r="RSY97" s="29"/>
      <c r="RSZ97" s="29"/>
      <c r="RTA97" s="29"/>
      <c r="RTB97" s="29"/>
      <c r="RTC97" s="29"/>
      <c r="RTD97" s="29"/>
      <c r="RTE97" s="29"/>
      <c r="RTF97" s="29"/>
      <c r="RTG97" s="29"/>
      <c r="RTH97" s="29"/>
      <c r="RTI97" s="29"/>
      <c r="RTJ97" s="29"/>
      <c r="RTK97" s="29"/>
      <c r="RTL97" s="29"/>
      <c r="RTM97" s="29"/>
      <c r="RTN97" s="29"/>
      <c r="RTO97" s="29"/>
      <c r="RTP97" s="29"/>
      <c r="RTQ97" s="29"/>
      <c r="RTR97" s="29"/>
      <c r="RTS97" s="29"/>
      <c r="RTT97" s="29"/>
      <c r="RTU97" s="29"/>
      <c r="RTV97" s="29"/>
      <c r="RTW97" s="29"/>
      <c r="RTX97" s="29"/>
      <c r="RTY97" s="29"/>
      <c r="RTZ97" s="29"/>
      <c r="RUA97" s="29"/>
      <c r="RUB97" s="29"/>
      <c r="RUC97" s="29"/>
      <c r="RUD97" s="29"/>
      <c r="RUE97" s="29"/>
      <c r="RUF97" s="29"/>
      <c r="RUG97" s="29"/>
      <c r="RUH97" s="29"/>
      <c r="RUI97" s="29"/>
      <c r="RUJ97" s="29"/>
      <c r="RUK97" s="29"/>
      <c r="RUL97" s="29"/>
      <c r="RUM97" s="29"/>
      <c r="RUN97" s="29"/>
      <c r="RUO97" s="29"/>
      <c r="RUP97" s="29"/>
      <c r="RUQ97" s="29"/>
      <c r="RUR97" s="29"/>
      <c r="RUS97" s="29"/>
      <c r="RUT97" s="29"/>
      <c r="RUU97" s="29"/>
      <c r="RUV97" s="29"/>
      <c r="RUW97" s="29"/>
      <c r="RUX97" s="29"/>
      <c r="RUY97" s="29"/>
      <c r="RUZ97" s="29"/>
      <c r="RVA97" s="29"/>
      <c r="RVB97" s="29"/>
      <c r="RVC97" s="29"/>
      <c r="RVD97" s="29"/>
      <c r="RVE97" s="29"/>
      <c r="RVF97" s="29"/>
      <c r="RVG97" s="29"/>
      <c r="RVH97" s="29"/>
      <c r="RVI97" s="29"/>
      <c r="RVJ97" s="29"/>
      <c r="RVK97" s="29"/>
      <c r="RVL97" s="29"/>
      <c r="RVM97" s="29"/>
      <c r="RVN97" s="29"/>
      <c r="RVO97" s="29"/>
      <c r="RVP97" s="29"/>
      <c r="RVQ97" s="29"/>
      <c r="RVR97" s="29"/>
      <c r="RVS97" s="29"/>
      <c r="RVT97" s="29"/>
      <c r="RVU97" s="29"/>
      <c r="RVV97" s="29"/>
      <c r="RVW97" s="29"/>
      <c r="RVX97" s="29"/>
      <c r="RVY97" s="29"/>
      <c r="RVZ97" s="29"/>
      <c r="RWA97" s="29"/>
      <c r="RWB97" s="29"/>
      <c r="RWC97" s="29"/>
      <c r="RWD97" s="29"/>
      <c r="RWE97" s="29"/>
      <c r="RWF97" s="29"/>
      <c r="RWG97" s="29"/>
      <c r="RWH97" s="29"/>
      <c r="RWI97" s="29"/>
      <c r="RWJ97" s="29"/>
      <c r="RWK97" s="29"/>
      <c r="RWL97" s="29"/>
      <c r="RWM97" s="29"/>
      <c r="RWN97" s="29"/>
      <c r="RWO97" s="29"/>
      <c r="RWP97" s="29"/>
      <c r="RWQ97" s="29"/>
      <c r="RWR97" s="29"/>
      <c r="RWS97" s="29"/>
      <c r="RWT97" s="29"/>
      <c r="RWU97" s="29"/>
      <c r="RWV97" s="29"/>
      <c r="RWW97" s="29"/>
      <c r="RWX97" s="29"/>
      <c r="RWY97" s="29"/>
      <c r="RWZ97" s="29"/>
      <c r="RXA97" s="29"/>
      <c r="RXB97" s="29"/>
      <c r="RXC97" s="29"/>
      <c r="RXD97" s="29"/>
      <c r="RXE97" s="29"/>
      <c r="RXF97" s="29"/>
      <c r="RXG97" s="29"/>
      <c r="RXH97" s="29"/>
      <c r="RXI97" s="29"/>
      <c r="RXJ97" s="29"/>
      <c r="RXK97" s="29"/>
      <c r="RXL97" s="29"/>
      <c r="RXM97" s="29"/>
      <c r="RXN97" s="29"/>
      <c r="RXO97" s="29"/>
      <c r="RXP97" s="29"/>
      <c r="RXQ97" s="29"/>
      <c r="RXR97" s="29"/>
      <c r="RXS97" s="29"/>
      <c r="RXT97" s="29"/>
      <c r="RXU97" s="29"/>
      <c r="RXV97" s="29"/>
      <c r="RXW97" s="29"/>
      <c r="RXX97" s="29"/>
      <c r="RXY97" s="29"/>
      <c r="RXZ97" s="29"/>
      <c r="RYA97" s="29"/>
      <c r="RYB97" s="29"/>
      <c r="RYC97" s="29"/>
      <c r="RYD97" s="29"/>
      <c r="RYE97" s="29"/>
      <c r="RYF97" s="29"/>
      <c r="RYG97" s="29"/>
      <c r="RYH97" s="29"/>
      <c r="RYI97" s="29"/>
      <c r="RYJ97" s="29"/>
      <c r="RYK97" s="29"/>
      <c r="RYL97" s="29"/>
      <c r="RYM97" s="29"/>
      <c r="RYN97" s="29"/>
      <c r="RYO97" s="29"/>
      <c r="RYP97" s="29"/>
      <c r="RYQ97" s="29"/>
      <c r="RYR97" s="29"/>
      <c r="RYS97" s="29"/>
      <c r="RYT97" s="29"/>
      <c r="RYU97" s="29"/>
      <c r="RYV97" s="29"/>
      <c r="RYW97" s="29"/>
      <c r="RYX97" s="29"/>
      <c r="RYY97" s="29"/>
      <c r="RYZ97" s="29"/>
      <c r="RZA97" s="29"/>
      <c r="RZB97" s="29"/>
      <c r="RZC97" s="29"/>
      <c r="RZD97" s="29"/>
      <c r="RZE97" s="29"/>
      <c r="RZF97" s="29"/>
      <c r="RZG97" s="29"/>
      <c r="RZH97" s="29"/>
      <c r="RZI97" s="29"/>
      <c r="RZJ97" s="29"/>
      <c r="RZK97" s="29"/>
      <c r="RZL97" s="29"/>
      <c r="RZM97" s="29"/>
      <c r="RZN97" s="29"/>
      <c r="RZO97" s="29"/>
      <c r="RZP97" s="29"/>
      <c r="RZQ97" s="29"/>
      <c r="RZR97" s="29"/>
      <c r="RZS97" s="29"/>
      <c r="RZT97" s="29"/>
      <c r="RZU97" s="29"/>
      <c r="RZV97" s="29"/>
      <c r="RZW97" s="29"/>
      <c r="RZX97" s="29"/>
      <c r="RZY97" s="29"/>
      <c r="RZZ97" s="29"/>
      <c r="SAA97" s="29"/>
      <c r="SAB97" s="29"/>
      <c r="SAC97" s="29"/>
      <c r="SAD97" s="29"/>
      <c r="SAE97" s="29"/>
      <c r="SAF97" s="29"/>
      <c r="SAG97" s="29"/>
      <c r="SAH97" s="29"/>
      <c r="SAI97" s="29"/>
      <c r="SAJ97" s="29"/>
      <c r="SAK97" s="29"/>
      <c r="SAL97" s="29"/>
      <c r="SAM97" s="29"/>
      <c r="SAN97" s="29"/>
      <c r="SAO97" s="29"/>
      <c r="SAP97" s="29"/>
      <c r="SAQ97" s="29"/>
      <c r="SAR97" s="29"/>
      <c r="SAS97" s="29"/>
      <c r="SAT97" s="29"/>
      <c r="SAU97" s="29"/>
      <c r="SAV97" s="29"/>
      <c r="SAW97" s="29"/>
      <c r="SAX97" s="29"/>
      <c r="SAY97" s="29"/>
      <c r="SAZ97" s="29"/>
      <c r="SBA97" s="29"/>
      <c r="SBB97" s="29"/>
      <c r="SBC97" s="29"/>
      <c r="SBD97" s="29"/>
      <c r="SBE97" s="29"/>
      <c r="SBF97" s="29"/>
      <c r="SBG97" s="29"/>
      <c r="SBH97" s="29"/>
      <c r="SBI97" s="29"/>
      <c r="SBJ97" s="29"/>
      <c r="SBK97" s="29"/>
      <c r="SBL97" s="29"/>
      <c r="SBM97" s="29"/>
      <c r="SBN97" s="29"/>
      <c r="SBO97" s="29"/>
      <c r="SBP97" s="29"/>
      <c r="SBQ97" s="29"/>
      <c r="SBR97" s="29"/>
      <c r="SBS97" s="29"/>
      <c r="SBT97" s="29"/>
      <c r="SBU97" s="29"/>
      <c r="SBV97" s="29"/>
      <c r="SBW97" s="29"/>
      <c r="SBX97" s="29"/>
      <c r="SBY97" s="29"/>
      <c r="SBZ97" s="29"/>
      <c r="SCA97" s="29"/>
      <c r="SCB97" s="29"/>
      <c r="SCC97" s="29"/>
      <c r="SCD97" s="29"/>
      <c r="SCE97" s="29"/>
      <c r="SCF97" s="29"/>
      <c r="SCG97" s="29"/>
      <c r="SCH97" s="29"/>
      <c r="SCI97" s="29"/>
      <c r="SCJ97" s="29"/>
      <c r="SCK97" s="29"/>
      <c r="SCL97" s="29"/>
      <c r="SCM97" s="29"/>
      <c r="SCN97" s="29"/>
      <c r="SCO97" s="29"/>
      <c r="SCP97" s="29"/>
      <c r="SCQ97" s="29"/>
      <c r="SCR97" s="29"/>
      <c r="SCS97" s="29"/>
      <c r="SCT97" s="29"/>
      <c r="SCU97" s="29"/>
      <c r="SCV97" s="29"/>
      <c r="SCW97" s="29"/>
      <c r="SCX97" s="29"/>
      <c r="SCY97" s="29"/>
      <c r="SCZ97" s="29"/>
      <c r="SDA97" s="29"/>
      <c r="SDB97" s="29"/>
      <c r="SDC97" s="29"/>
      <c r="SDD97" s="29"/>
      <c r="SDE97" s="29"/>
      <c r="SDF97" s="29"/>
      <c r="SDG97" s="29"/>
      <c r="SDH97" s="29"/>
      <c r="SDI97" s="29"/>
      <c r="SDJ97" s="29"/>
      <c r="SDK97" s="29"/>
      <c r="SDL97" s="29"/>
      <c r="SDM97" s="29"/>
      <c r="SDN97" s="29"/>
      <c r="SDO97" s="29"/>
      <c r="SDP97" s="29"/>
      <c r="SDQ97" s="29"/>
      <c r="SDR97" s="29"/>
      <c r="SDS97" s="29"/>
      <c r="SDT97" s="29"/>
      <c r="SDU97" s="29"/>
      <c r="SDV97" s="29"/>
      <c r="SDW97" s="29"/>
      <c r="SDX97" s="29"/>
      <c r="SDY97" s="29"/>
      <c r="SDZ97" s="29"/>
      <c r="SEA97" s="29"/>
      <c r="SEB97" s="29"/>
      <c r="SEC97" s="29"/>
      <c r="SED97" s="29"/>
      <c r="SEE97" s="29"/>
      <c r="SEF97" s="29"/>
      <c r="SEG97" s="29"/>
      <c r="SEH97" s="29"/>
      <c r="SEI97" s="29"/>
      <c r="SEJ97" s="29"/>
      <c r="SEK97" s="29"/>
      <c r="SEL97" s="29"/>
      <c r="SEM97" s="29"/>
      <c r="SEN97" s="29"/>
      <c r="SEO97" s="29"/>
      <c r="SEP97" s="29"/>
      <c r="SEQ97" s="29"/>
      <c r="SER97" s="29"/>
      <c r="SES97" s="29"/>
      <c r="SET97" s="29"/>
      <c r="SEU97" s="29"/>
      <c r="SEV97" s="29"/>
      <c r="SEW97" s="29"/>
      <c r="SEX97" s="29"/>
      <c r="SEY97" s="29"/>
      <c r="SEZ97" s="29"/>
      <c r="SFA97" s="29"/>
      <c r="SFB97" s="29"/>
      <c r="SFC97" s="29"/>
      <c r="SFD97" s="29"/>
      <c r="SFE97" s="29"/>
      <c r="SFF97" s="29"/>
      <c r="SFG97" s="29"/>
      <c r="SFH97" s="29"/>
      <c r="SFI97" s="29"/>
      <c r="SFJ97" s="29"/>
      <c r="SFK97" s="29"/>
      <c r="SFL97" s="29"/>
      <c r="SFM97" s="29"/>
      <c r="SFN97" s="29"/>
      <c r="SFO97" s="29"/>
      <c r="SFP97" s="29"/>
      <c r="SFQ97" s="29"/>
      <c r="SFR97" s="29"/>
      <c r="SFS97" s="29"/>
      <c r="SFT97" s="29"/>
      <c r="SFU97" s="29"/>
      <c r="SFV97" s="29"/>
      <c r="SFW97" s="29"/>
      <c r="SFX97" s="29"/>
      <c r="SFY97" s="29"/>
      <c r="SFZ97" s="29"/>
      <c r="SGA97" s="29"/>
      <c r="SGB97" s="29"/>
      <c r="SGC97" s="29"/>
      <c r="SGD97" s="29"/>
      <c r="SGE97" s="29"/>
      <c r="SGF97" s="29"/>
      <c r="SGG97" s="29"/>
      <c r="SGH97" s="29"/>
      <c r="SGI97" s="29"/>
      <c r="SGJ97" s="29"/>
      <c r="SGK97" s="29"/>
      <c r="SGL97" s="29"/>
      <c r="SGM97" s="29"/>
      <c r="SGN97" s="29"/>
      <c r="SGO97" s="29"/>
      <c r="SGP97" s="29"/>
      <c r="SGQ97" s="29"/>
      <c r="SGR97" s="29"/>
      <c r="SGS97" s="29"/>
      <c r="SGT97" s="29"/>
      <c r="SGU97" s="29"/>
      <c r="SGV97" s="29"/>
      <c r="SGW97" s="29"/>
      <c r="SGX97" s="29"/>
      <c r="SGY97" s="29"/>
      <c r="SGZ97" s="29"/>
      <c r="SHA97" s="29"/>
      <c r="SHB97" s="29"/>
      <c r="SHC97" s="29"/>
      <c r="SHD97" s="29"/>
      <c r="SHE97" s="29"/>
      <c r="SHF97" s="29"/>
      <c r="SHG97" s="29"/>
      <c r="SHH97" s="29"/>
      <c r="SHI97" s="29"/>
      <c r="SHJ97" s="29"/>
      <c r="SHK97" s="29"/>
      <c r="SHL97" s="29"/>
      <c r="SHM97" s="29"/>
      <c r="SHN97" s="29"/>
      <c r="SHO97" s="29"/>
      <c r="SHP97" s="29"/>
      <c r="SHQ97" s="29"/>
      <c r="SHR97" s="29"/>
      <c r="SHS97" s="29"/>
      <c r="SHT97" s="29"/>
      <c r="SHU97" s="29"/>
      <c r="SHV97" s="29"/>
      <c r="SHW97" s="29"/>
      <c r="SHX97" s="29"/>
      <c r="SHY97" s="29"/>
      <c r="SHZ97" s="29"/>
      <c r="SIA97" s="29"/>
      <c r="SIB97" s="29"/>
      <c r="SIC97" s="29"/>
      <c r="SID97" s="29"/>
      <c r="SIE97" s="29"/>
      <c r="SIF97" s="29"/>
      <c r="SIG97" s="29"/>
      <c r="SIH97" s="29"/>
      <c r="SII97" s="29"/>
      <c r="SIJ97" s="29"/>
      <c r="SIK97" s="29"/>
      <c r="SIL97" s="29"/>
      <c r="SIM97" s="29"/>
      <c r="SIN97" s="29"/>
      <c r="SIO97" s="29"/>
      <c r="SIP97" s="29"/>
      <c r="SIQ97" s="29"/>
      <c r="SIR97" s="29"/>
      <c r="SIS97" s="29"/>
      <c r="SIT97" s="29"/>
      <c r="SIU97" s="29"/>
      <c r="SIV97" s="29"/>
      <c r="SIW97" s="29"/>
      <c r="SIX97" s="29"/>
      <c r="SIY97" s="29"/>
      <c r="SIZ97" s="29"/>
      <c r="SJA97" s="29"/>
      <c r="SJB97" s="29"/>
      <c r="SJC97" s="29"/>
      <c r="SJD97" s="29"/>
      <c r="SJE97" s="29"/>
      <c r="SJF97" s="29"/>
      <c r="SJG97" s="29"/>
      <c r="SJH97" s="29"/>
      <c r="SJI97" s="29"/>
      <c r="SJJ97" s="29"/>
      <c r="SJK97" s="29"/>
      <c r="SJL97" s="29"/>
      <c r="SJM97" s="29"/>
      <c r="SJN97" s="29"/>
      <c r="SJO97" s="29"/>
      <c r="SJP97" s="29"/>
      <c r="SJQ97" s="29"/>
      <c r="SJR97" s="29"/>
      <c r="SJS97" s="29"/>
      <c r="SJT97" s="29"/>
      <c r="SJU97" s="29"/>
      <c r="SJV97" s="29"/>
      <c r="SJW97" s="29"/>
      <c r="SJX97" s="29"/>
      <c r="SJY97" s="29"/>
      <c r="SJZ97" s="29"/>
      <c r="SKA97" s="29"/>
      <c r="SKB97" s="29"/>
      <c r="SKC97" s="29"/>
      <c r="SKD97" s="29"/>
      <c r="SKE97" s="29"/>
      <c r="SKF97" s="29"/>
      <c r="SKG97" s="29"/>
      <c r="SKH97" s="29"/>
      <c r="SKI97" s="29"/>
      <c r="SKJ97" s="29"/>
      <c r="SKK97" s="29"/>
      <c r="SKL97" s="29"/>
      <c r="SKM97" s="29"/>
      <c r="SKN97" s="29"/>
      <c r="SKO97" s="29"/>
      <c r="SKP97" s="29"/>
      <c r="SKQ97" s="29"/>
      <c r="SKR97" s="29"/>
      <c r="SKS97" s="29"/>
      <c r="SKT97" s="29"/>
      <c r="SKU97" s="29"/>
      <c r="SKV97" s="29"/>
      <c r="SKW97" s="29"/>
      <c r="SKX97" s="29"/>
      <c r="SKY97" s="29"/>
      <c r="SKZ97" s="29"/>
      <c r="SLA97" s="29"/>
      <c r="SLB97" s="29"/>
      <c r="SLC97" s="29"/>
      <c r="SLD97" s="29"/>
      <c r="SLE97" s="29"/>
      <c r="SLF97" s="29"/>
      <c r="SLG97" s="29"/>
      <c r="SLH97" s="29"/>
      <c r="SLI97" s="29"/>
      <c r="SLJ97" s="29"/>
      <c r="SLK97" s="29"/>
      <c r="SLL97" s="29"/>
      <c r="SLM97" s="29"/>
      <c r="SLN97" s="29"/>
      <c r="SLO97" s="29"/>
      <c r="SLP97" s="29"/>
      <c r="SLQ97" s="29"/>
      <c r="SLR97" s="29"/>
      <c r="SLS97" s="29"/>
      <c r="SLT97" s="29"/>
      <c r="SLU97" s="29"/>
      <c r="SLV97" s="29"/>
      <c r="SLW97" s="29"/>
      <c r="SLX97" s="29"/>
      <c r="SLY97" s="29"/>
      <c r="SLZ97" s="29"/>
      <c r="SMA97" s="29"/>
      <c r="SMB97" s="29"/>
      <c r="SMC97" s="29"/>
      <c r="SMD97" s="29"/>
      <c r="SME97" s="29"/>
      <c r="SMF97" s="29"/>
      <c r="SMG97" s="29"/>
      <c r="SMH97" s="29"/>
      <c r="SMI97" s="29"/>
      <c r="SMJ97" s="29"/>
      <c r="SMK97" s="29"/>
      <c r="SML97" s="29"/>
      <c r="SMM97" s="29"/>
      <c r="SMN97" s="29"/>
      <c r="SMO97" s="29"/>
      <c r="SMP97" s="29"/>
      <c r="SMQ97" s="29"/>
      <c r="SMR97" s="29"/>
      <c r="SMS97" s="29"/>
      <c r="SMT97" s="29"/>
      <c r="SMU97" s="29"/>
      <c r="SMV97" s="29"/>
      <c r="SMW97" s="29"/>
      <c r="SMX97" s="29"/>
      <c r="SMY97" s="29"/>
      <c r="SMZ97" s="29"/>
      <c r="SNA97" s="29"/>
      <c r="SNB97" s="29"/>
      <c r="SNC97" s="29"/>
      <c r="SND97" s="29"/>
      <c r="SNE97" s="29"/>
      <c r="SNF97" s="29"/>
      <c r="SNG97" s="29"/>
      <c r="SNH97" s="29"/>
      <c r="SNI97" s="29"/>
      <c r="SNJ97" s="29"/>
      <c r="SNK97" s="29"/>
      <c r="SNL97" s="29"/>
      <c r="SNM97" s="29"/>
      <c r="SNN97" s="29"/>
      <c r="SNO97" s="29"/>
      <c r="SNP97" s="29"/>
      <c r="SNQ97" s="29"/>
      <c r="SNR97" s="29"/>
      <c r="SNS97" s="29"/>
      <c r="SNT97" s="29"/>
      <c r="SNU97" s="29"/>
      <c r="SNV97" s="29"/>
      <c r="SNW97" s="29"/>
      <c r="SNX97" s="29"/>
      <c r="SNY97" s="29"/>
      <c r="SNZ97" s="29"/>
      <c r="SOA97" s="29"/>
      <c r="SOB97" s="29"/>
      <c r="SOC97" s="29"/>
      <c r="SOD97" s="29"/>
      <c r="SOE97" s="29"/>
      <c r="SOF97" s="29"/>
      <c r="SOG97" s="29"/>
      <c r="SOH97" s="29"/>
      <c r="SOI97" s="29"/>
      <c r="SOJ97" s="29"/>
      <c r="SOK97" s="29"/>
      <c r="SOL97" s="29"/>
      <c r="SOM97" s="29"/>
      <c r="SON97" s="29"/>
      <c r="SOO97" s="29"/>
      <c r="SOP97" s="29"/>
      <c r="SOQ97" s="29"/>
      <c r="SOR97" s="29"/>
      <c r="SOS97" s="29"/>
      <c r="SOT97" s="29"/>
      <c r="SOU97" s="29"/>
      <c r="SOV97" s="29"/>
      <c r="SOW97" s="29"/>
      <c r="SOX97" s="29"/>
      <c r="SOY97" s="29"/>
      <c r="SOZ97" s="29"/>
      <c r="SPA97" s="29"/>
      <c r="SPB97" s="29"/>
      <c r="SPC97" s="29"/>
      <c r="SPD97" s="29"/>
      <c r="SPE97" s="29"/>
      <c r="SPF97" s="29"/>
      <c r="SPG97" s="29"/>
      <c r="SPH97" s="29"/>
      <c r="SPI97" s="29"/>
      <c r="SPJ97" s="29"/>
      <c r="SPK97" s="29"/>
      <c r="SPL97" s="29"/>
      <c r="SPM97" s="29"/>
      <c r="SPN97" s="29"/>
      <c r="SPO97" s="29"/>
      <c r="SPP97" s="29"/>
      <c r="SPQ97" s="29"/>
      <c r="SPR97" s="29"/>
      <c r="SPS97" s="29"/>
      <c r="SPT97" s="29"/>
      <c r="SPU97" s="29"/>
      <c r="SPV97" s="29"/>
      <c r="SPW97" s="29"/>
      <c r="SPX97" s="29"/>
      <c r="SPY97" s="29"/>
      <c r="SPZ97" s="29"/>
      <c r="SQA97" s="29"/>
      <c r="SQB97" s="29"/>
      <c r="SQC97" s="29"/>
      <c r="SQD97" s="29"/>
      <c r="SQE97" s="29"/>
      <c r="SQF97" s="29"/>
      <c r="SQG97" s="29"/>
      <c r="SQH97" s="29"/>
      <c r="SQI97" s="29"/>
      <c r="SQJ97" s="29"/>
      <c r="SQK97" s="29"/>
      <c r="SQL97" s="29"/>
      <c r="SQM97" s="29"/>
      <c r="SQN97" s="29"/>
      <c r="SQO97" s="29"/>
      <c r="SQP97" s="29"/>
      <c r="SQQ97" s="29"/>
      <c r="SQR97" s="29"/>
      <c r="SQS97" s="29"/>
      <c r="SQT97" s="29"/>
      <c r="SQU97" s="29"/>
      <c r="SQV97" s="29"/>
      <c r="SQW97" s="29"/>
      <c r="SQX97" s="29"/>
      <c r="SQY97" s="29"/>
      <c r="SQZ97" s="29"/>
      <c r="SRA97" s="29"/>
      <c r="SRB97" s="29"/>
      <c r="SRC97" s="29"/>
      <c r="SRD97" s="29"/>
      <c r="SRE97" s="29"/>
      <c r="SRF97" s="29"/>
      <c r="SRG97" s="29"/>
      <c r="SRH97" s="29"/>
      <c r="SRI97" s="29"/>
      <c r="SRJ97" s="29"/>
      <c r="SRK97" s="29"/>
      <c r="SRL97" s="29"/>
      <c r="SRM97" s="29"/>
      <c r="SRN97" s="29"/>
      <c r="SRO97" s="29"/>
      <c r="SRP97" s="29"/>
      <c r="SRQ97" s="29"/>
      <c r="SRR97" s="29"/>
      <c r="SRS97" s="29"/>
      <c r="SRT97" s="29"/>
      <c r="SRU97" s="29"/>
      <c r="SRV97" s="29"/>
      <c r="SRW97" s="29"/>
      <c r="SRX97" s="29"/>
      <c r="SRY97" s="29"/>
      <c r="SRZ97" s="29"/>
      <c r="SSA97" s="29"/>
      <c r="SSB97" s="29"/>
      <c r="SSC97" s="29"/>
      <c r="SSD97" s="29"/>
      <c r="SSE97" s="29"/>
      <c r="SSF97" s="29"/>
      <c r="SSG97" s="29"/>
      <c r="SSH97" s="29"/>
      <c r="SSI97" s="29"/>
      <c r="SSJ97" s="29"/>
      <c r="SSK97" s="29"/>
      <c r="SSL97" s="29"/>
      <c r="SSM97" s="29"/>
      <c r="SSN97" s="29"/>
      <c r="SSO97" s="29"/>
      <c r="SSP97" s="29"/>
      <c r="SSQ97" s="29"/>
      <c r="SSR97" s="29"/>
      <c r="SSS97" s="29"/>
      <c r="SST97" s="29"/>
      <c r="SSU97" s="29"/>
      <c r="SSV97" s="29"/>
      <c r="SSW97" s="29"/>
      <c r="SSX97" s="29"/>
      <c r="SSY97" s="29"/>
      <c r="SSZ97" s="29"/>
      <c r="STA97" s="29"/>
      <c r="STB97" s="29"/>
      <c r="STC97" s="29"/>
      <c r="STD97" s="29"/>
      <c r="STE97" s="29"/>
      <c r="STF97" s="29"/>
      <c r="STG97" s="29"/>
      <c r="STH97" s="29"/>
      <c r="STI97" s="29"/>
      <c r="STJ97" s="29"/>
      <c r="STK97" s="29"/>
      <c r="STL97" s="29"/>
      <c r="STM97" s="29"/>
      <c r="STN97" s="29"/>
      <c r="STO97" s="29"/>
      <c r="STP97" s="29"/>
      <c r="STQ97" s="29"/>
      <c r="STR97" s="29"/>
      <c r="STS97" s="29"/>
      <c r="STT97" s="29"/>
      <c r="STU97" s="29"/>
      <c r="STV97" s="29"/>
      <c r="STW97" s="29"/>
      <c r="STX97" s="29"/>
      <c r="STY97" s="29"/>
      <c r="STZ97" s="29"/>
      <c r="SUA97" s="29"/>
      <c r="SUB97" s="29"/>
      <c r="SUC97" s="29"/>
      <c r="SUD97" s="29"/>
      <c r="SUE97" s="29"/>
      <c r="SUF97" s="29"/>
      <c r="SUG97" s="29"/>
      <c r="SUH97" s="29"/>
      <c r="SUI97" s="29"/>
      <c r="SUJ97" s="29"/>
      <c r="SUK97" s="29"/>
      <c r="SUL97" s="29"/>
      <c r="SUM97" s="29"/>
      <c r="SUN97" s="29"/>
      <c r="SUO97" s="29"/>
      <c r="SUP97" s="29"/>
      <c r="SUQ97" s="29"/>
      <c r="SUR97" s="29"/>
      <c r="SUS97" s="29"/>
      <c r="SUT97" s="29"/>
      <c r="SUU97" s="29"/>
      <c r="SUV97" s="29"/>
      <c r="SUW97" s="29"/>
      <c r="SUX97" s="29"/>
      <c r="SUY97" s="29"/>
      <c r="SUZ97" s="29"/>
      <c r="SVA97" s="29"/>
      <c r="SVB97" s="29"/>
      <c r="SVC97" s="29"/>
      <c r="SVD97" s="29"/>
      <c r="SVE97" s="29"/>
      <c r="SVF97" s="29"/>
      <c r="SVG97" s="29"/>
      <c r="SVH97" s="29"/>
      <c r="SVI97" s="29"/>
      <c r="SVJ97" s="29"/>
      <c r="SVK97" s="29"/>
      <c r="SVL97" s="29"/>
      <c r="SVM97" s="29"/>
      <c r="SVN97" s="29"/>
      <c r="SVO97" s="29"/>
      <c r="SVP97" s="29"/>
      <c r="SVQ97" s="29"/>
      <c r="SVR97" s="29"/>
      <c r="SVS97" s="29"/>
      <c r="SVT97" s="29"/>
      <c r="SVU97" s="29"/>
      <c r="SVV97" s="29"/>
      <c r="SVW97" s="29"/>
      <c r="SVX97" s="29"/>
      <c r="SVY97" s="29"/>
      <c r="SVZ97" s="29"/>
      <c r="SWA97" s="29"/>
      <c r="SWB97" s="29"/>
      <c r="SWC97" s="29"/>
      <c r="SWD97" s="29"/>
      <c r="SWE97" s="29"/>
      <c r="SWF97" s="29"/>
      <c r="SWG97" s="29"/>
      <c r="SWH97" s="29"/>
      <c r="SWI97" s="29"/>
      <c r="SWJ97" s="29"/>
      <c r="SWK97" s="29"/>
      <c r="SWL97" s="29"/>
      <c r="SWM97" s="29"/>
      <c r="SWN97" s="29"/>
      <c r="SWO97" s="29"/>
      <c r="SWP97" s="29"/>
      <c r="SWQ97" s="29"/>
      <c r="SWR97" s="29"/>
      <c r="SWS97" s="29"/>
      <c r="SWT97" s="29"/>
      <c r="SWU97" s="29"/>
      <c r="SWV97" s="29"/>
      <c r="SWW97" s="29"/>
      <c r="SWX97" s="29"/>
      <c r="SWY97" s="29"/>
      <c r="SWZ97" s="29"/>
      <c r="SXA97" s="29"/>
      <c r="SXB97" s="29"/>
      <c r="SXC97" s="29"/>
      <c r="SXD97" s="29"/>
      <c r="SXE97" s="29"/>
      <c r="SXF97" s="29"/>
      <c r="SXG97" s="29"/>
      <c r="SXH97" s="29"/>
      <c r="SXI97" s="29"/>
      <c r="SXJ97" s="29"/>
      <c r="SXK97" s="29"/>
      <c r="SXL97" s="29"/>
      <c r="SXM97" s="29"/>
      <c r="SXN97" s="29"/>
      <c r="SXO97" s="29"/>
      <c r="SXP97" s="29"/>
      <c r="SXQ97" s="29"/>
      <c r="SXR97" s="29"/>
      <c r="SXS97" s="29"/>
      <c r="SXT97" s="29"/>
      <c r="SXU97" s="29"/>
      <c r="SXV97" s="29"/>
      <c r="SXW97" s="29"/>
      <c r="SXX97" s="29"/>
      <c r="SXY97" s="29"/>
      <c r="SXZ97" s="29"/>
      <c r="SYA97" s="29"/>
      <c r="SYB97" s="29"/>
      <c r="SYC97" s="29"/>
      <c r="SYD97" s="29"/>
      <c r="SYE97" s="29"/>
      <c r="SYF97" s="29"/>
      <c r="SYG97" s="29"/>
      <c r="SYH97" s="29"/>
      <c r="SYI97" s="29"/>
      <c r="SYJ97" s="29"/>
      <c r="SYK97" s="29"/>
      <c r="SYL97" s="29"/>
      <c r="SYM97" s="29"/>
      <c r="SYN97" s="29"/>
      <c r="SYO97" s="29"/>
      <c r="SYP97" s="29"/>
      <c r="SYQ97" s="29"/>
      <c r="SYR97" s="29"/>
      <c r="SYS97" s="29"/>
      <c r="SYT97" s="29"/>
      <c r="SYU97" s="29"/>
      <c r="SYV97" s="29"/>
      <c r="SYW97" s="29"/>
      <c r="SYX97" s="29"/>
      <c r="SYY97" s="29"/>
      <c r="SYZ97" s="29"/>
      <c r="SZA97" s="29"/>
      <c r="SZB97" s="29"/>
      <c r="SZC97" s="29"/>
      <c r="SZD97" s="29"/>
      <c r="SZE97" s="29"/>
      <c r="SZF97" s="29"/>
      <c r="SZG97" s="29"/>
      <c r="SZH97" s="29"/>
      <c r="SZI97" s="29"/>
      <c r="SZJ97" s="29"/>
      <c r="SZK97" s="29"/>
      <c r="SZL97" s="29"/>
      <c r="SZM97" s="29"/>
      <c r="SZN97" s="29"/>
      <c r="SZO97" s="29"/>
      <c r="SZP97" s="29"/>
      <c r="SZQ97" s="29"/>
      <c r="SZR97" s="29"/>
      <c r="SZS97" s="29"/>
      <c r="SZT97" s="29"/>
      <c r="SZU97" s="29"/>
      <c r="SZV97" s="29"/>
      <c r="SZW97" s="29"/>
      <c r="SZX97" s="29"/>
      <c r="SZY97" s="29"/>
      <c r="SZZ97" s="29"/>
      <c r="TAA97" s="29"/>
      <c r="TAB97" s="29"/>
      <c r="TAC97" s="29"/>
      <c r="TAD97" s="29"/>
      <c r="TAE97" s="29"/>
      <c r="TAF97" s="29"/>
      <c r="TAG97" s="29"/>
      <c r="TAH97" s="29"/>
      <c r="TAI97" s="29"/>
      <c r="TAJ97" s="29"/>
      <c r="TAK97" s="29"/>
      <c r="TAL97" s="29"/>
      <c r="TAM97" s="29"/>
      <c r="TAN97" s="29"/>
      <c r="TAO97" s="29"/>
      <c r="TAP97" s="29"/>
      <c r="TAQ97" s="29"/>
      <c r="TAR97" s="29"/>
      <c r="TAS97" s="29"/>
      <c r="TAT97" s="29"/>
      <c r="TAU97" s="29"/>
      <c r="TAV97" s="29"/>
      <c r="TAW97" s="29"/>
      <c r="TAX97" s="29"/>
      <c r="TAY97" s="29"/>
      <c r="TAZ97" s="29"/>
      <c r="TBA97" s="29"/>
      <c r="TBB97" s="29"/>
      <c r="TBC97" s="29"/>
      <c r="TBD97" s="29"/>
      <c r="TBE97" s="29"/>
      <c r="TBF97" s="29"/>
      <c r="TBG97" s="29"/>
      <c r="TBH97" s="29"/>
      <c r="TBI97" s="29"/>
      <c r="TBJ97" s="29"/>
      <c r="TBK97" s="29"/>
      <c r="TBL97" s="29"/>
      <c r="TBM97" s="29"/>
      <c r="TBN97" s="29"/>
      <c r="TBO97" s="29"/>
      <c r="TBP97" s="29"/>
      <c r="TBQ97" s="29"/>
      <c r="TBR97" s="29"/>
      <c r="TBS97" s="29"/>
      <c r="TBT97" s="29"/>
      <c r="TBU97" s="29"/>
      <c r="TBV97" s="29"/>
      <c r="TBW97" s="29"/>
      <c r="TBX97" s="29"/>
      <c r="TBY97" s="29"/>
      <c r="TBZ97" s="29"/>
      <c r="TCA97" s="29"/>
      <c r="TCB97" s="29"/>
      <c r="TCC97" s="29"/>
      <c r="TCD97" s="29"/>
      <c r="TCE97" s="29"/>
      <c r="TCF97" s="29"/>
      <c r="TCG97" s="29"/>
      <c r="TCH97" s="29"/>
      <c r="TCI97" s="29"/>
      <c r="TCJ97" s="29"/>
      <c r="TCK97" s="29"/>
      <c r="TCL97" s="29"/>
      <c r="TCM97" s="29"/>
      <c r="TCN97" s="29"/>
      <c r="TCO97" s="29"/>
      <c r="TCP97" s="29"/>
      <c r="TCQ97" s="29"/>
      <c r="TCR97" s="29"/>
      <c r="TCS97" s="29"/>
      <c r="TCT97" s="29"/>
      <c r="TCU97" s="29"/>
      <c r="TCV97" s="29"/>
      <c r="TCW97" s="29"/>
      <c r="TCX97" s="29"/>
      <c r="TCY97" s="29"/>
      <c r="TCZ97" s="29"/>
      <c r="TDA97" s="29"/>
      <c r="TDB97" s="29"/>
      <c r="TDC97" s="29"/>
      <c r="TDD97" s="29"/>
      <c r="TDE97" s="29"/>
      <c r="TDF97" s="29"/>
      <c r="TDG97" s="29"/>
      <c r="TDH97" s="29"/>
      <c r="TDI97" s="29"/>
      <c r="TDJ97" s="29"/>
      <c r="TDK97" s="29"/>
      <c r="TDL97" s="29"/>
      <c r="TDM97" s="29"/>
      <c r="TDN97" s="29"/>
      <c r="TDO97" s="29"/>
      <c r="TDP97" s="29"/>
      <c r="TDQ97" s="29"/>
      <c r="TDR97" s="29"/>
      <c r="TDS97" s="29"/>
      <c r="TDT97" s="29"/>
      <c r="TDU97" s="29"/>
      <c r="TDV97" s="29"/>
      <c r="TDW97" s="29"/>
      <c r="TDX97" s="29"/>
      <c r="TDY97" s="29"/>
      <c r="TDZ97" s="29"/>
      <c r="TEA97" s="29"/>
      <c r="TEB97" s="29"/>
      <c r="TEC97" s="29"/>
      <c r="TED97" s="29"/>
      <c r="TEE97" s="29"/>
      <c r="TEF97" s="29"/>
      <c r="TEG97" s="29"/>
      <c r="TEH97" s="29"/>
      <c r="TEI97" s="29"/>
      <c r="TEJ97" s="29"/>
      <c r="TEK97" s="29"/>
      <c r="TEL97" s="29"/>
      <c r="TEM97" s="29"/>
      <c r="TEN97" s="29"/>
      <c r="TEO97" s="29"/>
      <c r="TEP97" s="29"/>
      <c r="TEQ97" s="29"/>
      <c r="TER97" s="29"/>
      <c r="TES97" s="29"/>
      <c r="TET97" s="29"/>
      <c r="TEU97" s="29"/>
      <c r="TEV97" s="29"/>
      <c r="TEW97" s="29"/>
      <c r="TEX97" s="29"/>
      <c r="TEY97" s="29"/>
      <c r="TEZ97" s="29"/>
      <c r="TFA97" s="29"/>
      <c r="TFB97" s="29"/>
      <c r="TFC97" s="29"/>
      <c r="TFD97" s="29"/>
      <c r="TFE97" s="29"/>
      <c r="TFF97" s="29"/>
      <c r="TFG97" s="29"/>
      <c r="TFH97" s="29"/>
      <c r="TFI97" s="29"/>
      <c r="TFJ97" s="29"/>
      <c r="TFK97" s="29"/>
      <c r="TFL97" s="29"/>
      <c r="TFM97" s="29"/>
      <c r="TFN97" s="29"/>
      <c r="TFO97" s="29"/>
      <c r="TFP97" s="29"/>
      <c r="TFQ97" s="29"/>
      <c r="TFR97" s="29"/>
      <c r="TFS97" s="29"/>
      <c r="TFT97" s="29"/>
      <c r="TFU97" s="29"/>
      <c r="TFV97" s="29"/>
      <c r="TFW97" s="29"/>
      <c r="TFX97" s="29"/>
      <c r="TFY97" s="29"/>
      <c r="TFZ97" s="29"/>
      <c r="TGA97" s="29"/>
      <c r="TGB97" s="29"/>
      <c r="TGC97" s="29"/>
      <c r="TGD97" s="29"/>
      <c r="TGE97" s="29"/>
      <c r="TGF97" s="29"/>
      <c r="TGG97" s="29"/>
      <c r="TGH97" s="29"/>
      <c r="TGI97" s="29"/>
      <c r="TGJ97" s="29"/>
      <c r="TGK97" s="29"/>
      <c r="TGL97" s="29"/>
      <c r="TGM97" s="29"/>
      <c r="TGN97" s="29"/>
      <c r="TGO97" s="29"/>
      <c r="TGP97" s="29"/>
      <c r="TGQ97" s="29"/>
      <c r="TGR97" s="29"/>
      <c r="TGS97" s="29"/>
      <c r="TGT97" s="29"/>
      <c r="TGU97" s="29"/>
      <c r="TGV97" s="29"/>
      <c r="TGW97" s="29"/>
      <c r="TGX97" s="29"/>
      <c r="TGY97" s="29"/>
      <c r="TGZ97" s="29"/>
      <c r="THA97" s="29"/>
      <c r="THB97" s="29"/>
      <c r="THC97" s="29"/>
      <c r="THD97" s="29"/>
      <c r="THE97" s="29"/>
      <c r="THF97" s="29"/>
      <c r="THG97" s="29"/>
      <c r="THH97" s="29"/>
      <c r="THI97" s="29"/>
      <c r="THJ97" s="29"/>
      <c r="THK97" s="29"/>
      <c r="THL97" s="29"/>
      <c r="THM97" s="29"/>
      <c r="THN97" s="29"/>
      <c r="THO97" s="29"/>
      <c r="THP97" s="29"/>
      <c r="THQ97" s="29"/>
      <c r="THR97" s="29"/>
      <c r="THS97" s="29"/>
      <c r="THT97" s="29"/>
      <c r="THU97" s="29"/>
      <c r="THV97" s="29"/>
      <c r="THW97" s="29"/>
      <c r="THX97" s="29"/>
      <c r="THY97" s="29"/>
      <c r="THZ97" s="29"/>
      <c r="TIA97" s="29"/>
      <c r="TIB97" s="29"/>
      <c r="TIC97" s="29"/>
      <c r="TID97" s="29"/>
      <c r="TIE97" s="29"/>
      <c r="TIF97" s="29"/>
      <c r="TIG97" s="29"/>
      <c r="TIH97" s="29"/>
      <c r="TII97" s="29"/>
      <c r="TIJ97" s="29"/>
      <c r="TIK97" s="29"/>
      <c r="TIL97" s="29"/>
      <c r="TIM97" s="29"/>
      <c r="TIN97" s="29"/>
      <c r="TIO97" s="29"/>
      <c r="TIP97" s="29"/>
      <c r="TIQ97" s="29"/>
      <c r="TIR97" s="29"/>
      <c r="TIS97" s="29"/>
      <c r="TIT97" s="29"/>
      <c r="TIU97" s="29"/>
      <c r="TIV97" s="29"/>
      <c r="TIW97" s="29"/>
      <c r="TIX97" s="29"/>
      <c r="TIY97" s="29"/>
      <c r="TIZ97" s="29"/>
      <c r="TJA97" s="29"/>
      <c r="TJB97" s="29"/>
      <c r="TJC97" s="29"/>
      <c r="TJD97" s="29"/>
      <c r="TJE97" s="29"/>
      <c r="TJF97" s="29"/>
      <c r="TJG97" s="29"/>
      <c r="TJH97" s="29"/>
      <c r="TJI97" s="29"/>
      <c r="TJJ97" s="29"/>
      <c r="TJK97" s="29"/>
      <c r="TJL97" s="29"/>
      <c r="TJM97" s="29"/>
      <c r="TJN97" s="29"/>
      <c r="TJO97" s="29"/>
      <c r="TJP97" s="29"/>
      <c r="TJQ97" s="29"/>
      <c r="TJR97" s="29"/>
      <c r="TJS97" s="29"/>
      <c r="TJT97" s="29"/>
      <c r="TJU97" s="29"/>
      <c r="TJV97" s="29"/>
      <c r="TJW97" s="29"/>
      <c r="TJX97" s="29"/>
      <c r="TJY97" s="29"/>
      <c r="TJZ97" s="29"/>
      <c r="TKA97" s="29"/>
      <c r="TKB97" s="29"/>
      <c r="TKC97" s="29"/>
      <c r="TKD97" s="29"/>
      <c r="TKE97" s="29"/>
      <c r="TKF97" s="29"/>
      <c r="TKG97" s="29"/>
      <c r="TKH97" s="29"/>
      <c r="TKI97" s="29"/>
      <c r="TKJ97" s="29"/>
      <c r="TKK97" s="29"/>
      <c r="TKL97" s="29"/>
      <c r="TKM97" s="29"/>
      <c r="TKN97" s="29"/>
      <c r="TKO97" s="29"/>
      <c r="TKP97" s="29"/>
      <c r="TKQ97" s="29"/>
      <c r="TKR97" s="29"/>
      <c r="TKS97" s="29"/>
      <c r="TKT97" s="29"/>
      <c r="TKU97" s="29"/>
      <c r="TKV97" s="29"/>
      <c r="TKW97" s="29"/>
      <c r="TKX97" s="29"/>
      <c r="TKY97" s="29"/>
      <c r="TKZ97" s="29"/>
      <c r="TLA97" s="29"/>
      <c r="TLB97" s="29"/>
      <c r="TLC97" s="29"/>
      <c r="TLD97" s="29"/>
      <c r="TLE97" s="29"/>
      <c r="TLF97" s="29"/>
      <c r="TLG97" s="29"/>
      <c r="TLH97" s="29"/>
      <c r="TLI97" s="29"/>
      <c r="TLJ97" s="29"/>
      <c r="TLK97" s="29"/>
      <c r="TLL97" s="29"/>
      <c r="TLM97" s="29"/>
      <c r="TLN97" s="29"/>
      <c r="TLO97" s="29"/>
      <c r="TLP97" s="29"/>
      <c r="TLQ97" s="29"/>
      <c r="TLR97" s="29"/>
      <c r="TLS97" s="29"/>
      <c r="TLT97" s="29"/>
      <c r="TLU97" s="29"/>
      <c r="TLV97" s="29"/>
      <c r="TLW97" s="29"/>
      <c r="TLX97" s="29"/>
      <c r="TLY97" s="29"/>
      <c r="TLZ97" s="29"/>
      <c r="TMA97" s="29"/>
      <c r="TMB97" s="29"/>
      <c r="TMC97" s="29"/>
      <c r="TMD97" s="29"/>
      <c r="TME97" s="29"/>
      <c r="TMF97" s="29"/>
      <c r="TMG97" s="29"/>
      <c r="TMH97" s="29"/>
      <c r="TMI97" s="29"/>
      <c r="TMJ97" s="29"/>
      <c r="TMK97" s="29"/>
      <c r="TML97" s="29"/>
      <c r="TMM97" s="29"/>
      <c r="TMN97" s="29"/>
      <c r="TMO97" s="29"/>
      <c r="TMP97" s="29"/>
      <c r="TMQ97" s="29"/>
      <c r="TMR97" s="29"/>
      <c r="TMS97" s="29"/>
      <c r="TMT97" s="29"/>
      <c r="TMU97" s="29"/>
      <c r="TMV97" s="29"/>
      <c r="TMW97" s="29"/>
      <c r="TMX97" s="29"/>
      <c r="TMY97" s="29"/>
      <c r="TMZ97" s="29"/>
      <c r="TNA97" s="29"/>
      <c r="TNB97" s="29"/>
      <c r="TNC97" s="29"/>
      <c r="TND97" s="29"/>
      <c r="TNE97" s="29"/>
      <c r="TNF97" s="29"/>
      <c r="TNG97" s="29"/>
      <c r="TNH97" s="29"/>
      <c r="TNI97" s="29"/>
      <c r="TNJ97" s="29"/>
      <c r="TNK97" s="29"/>
      <c r="TNL97" s="29"/>
      <c r="TNM97" s="29"/>
      <c r="TNN97" s="29"/>
      <c r="TNO97" s="29"/>
      <c r="TNP97" s="29"/>
      <c r="TNQ97" s="29"/>
      <c r="TNR97" s="29"/>
      <c r="TNS97" s="29"/>
      <c r="TNT97" s="29"/>
      <c r="TNU97" s="29"/>
      <c r="TNV97" s="29"/>
      <c r="TNW97" s="29"/>
      <c r="TNX97" s="29"/>
      <c r="TNY97" s="29"/>
      <c r="TNZ97" s="29"/>
      <c r="TOA97" s="29"/>
      <c r="TOB97" s="29"/>
      <c r="TOC97" s="29"/>
      <c r="TOD97" s="29"/>
      <c r="TOE97" s="29"/>
      <c r="TOF97" s="29"/>
      <c r="TOG97" s="29"/>
      <c r="TOH97" s="29"/>
      <c r="TOI97" s="29"/>
      <c r="TOJ97" s="29"/>
      <c r="TOK97" s="29"/>
      <c r="TOL97" s="29"/>
      <c r="TOM97" s="29"/>
      <c r="TON97" s="29"/>
      <c r="TOO97" s="29"/>
      <c r="TOP97" s="29"/>
      <c r="TOQ97" s="29"/>
      <c r="TOR97" s="29"/>
      <c r="TOS97" s="29"/>
      <c r="TOT97" s="29"/>
      <c r="TOU97" s="29"/>
      <c r="TOV97" s="29"/>
      <c r="TOW97" s="29"/>
      <c r="TOX97" s="29"/>
      <c r="TOY97" s="29"/>
      <c r="TOZ97" s="29"/>
      <c r="TPA97" s="29"/>
      <c r="TPB97" s="29"/>
      <c r="TPC97" s="29"/>
      <c r="TPD97" s="29"/>
      <c r="TPE97" s="29"/>
      <c r="TPF97" s="29"/>
      <c r="TPG97" s="29"/>
      <c r="TPH97" s="29"/>
      <c r="TPI97" s="29"/>
      <c r="TPJ97" s="29"/>
      <c r="TPK97" s="29"/>
      <c r="TPL97" s="29"/>
      <c r="TPM97" s="29"/>
      <c r="TPN97" s="29"/>
      <c r="TPO97" s="29"/>
      <c r="TPP97" s="29"/>
      <c r="TPQ97" s="29"/>
      <c r="TPR97" s="29"/>
      <c r="TPS97" s="29"/>
      <c r="TPT97" s="29"/>
      <c r="TPU97" s="29"/>
      <c r="TPV97" s="29"/>
      <c r="TPW97" s="29"/>
      <c r="TPX97" s="29"/>
      <c r="TPY97" s="29"/>
      <c r="TPZ97" s="29"/>
      <c r="TQA97" s="29"/>
      <c r="TQB97" s="29"/>
      <c r="TQC97" s="29"/>
      <c r="TQD97" s="29"/>
      <c r="TQE97" s="29"/>
      <c r="TQF97" s="29"/>
      <c r="TQG97" s="29"/>
      <c r="TQH97" s="29"/>
      <c r="TQI97" s="29"/>
      <c r="TQJ97" s="29"/>
      <c r="TQK97" s="29"/>
      <c r="TQL97" s="29"/>
      <c r="TQM97" s="29"/>
      <c r="TQN97" s="29"/>
      <c r="TQO97" s="29"/>
      <c r="TQP97" s="29"/>
      <c r="TQQ97" s="29"/>
      <c r="TQR97" s="29"/>
      <c r="TQS97" s="29"/>
      <c r="TQT97" s="29"/>
      <c r="TQU97" s="29"/>
      <c r="TQV97" s="29"/>
      <c r="TQW97" s="29"/>
      <c r="TQX97" s="29"/>
      <c r="TQY97" s="29"/>
      <c r="TQZ97" s="29"/>
      <c r="TRA97" s="29"/>
      <c r="TRB97" s="29"/>
      <c r="TRC97" s="29"/>
      <c r="TRD97" s="29"/>
      <c r="TRE97" s="29"/>
      <c r="TRF97" s="29"/>
      <c r="TRG97" s="29"/>
      <c r="TRH97" s="29"/>
      <c r="TRI97" s="29"/>
      <c r="TRJ97" s="29"/>
      <c r="TRK97" s="29"/>
      <c r="TRL97" s="29"/>
      <c r="TRM97" s="29"/>
      <c r="TRN97" s="29"/>
      <c r="TRO97" s="29"/>
      <c r="TRP97" s="29"/>
      <c r="TRQ97" s="29"/>
      <c r="TRR97" s="29"/>
      <c r="TRS97" s="29"/>
      <c r="TRT97" s="29"/>
      <c r="TRU97" s="29"/>
      <c r="TRV97" s="29"/>
      <c r="TRW97" s="29"/>
      <c r="TRX97" s="29"/>
      <c r="TRY97" s="29"/>
      <c r="TRZ97" s="29"/>
      <c r="TSA97" s="29"/>
      <c r="TSB97" s="29"/>
      <c r="TSC97" s="29"/>
      <c r="TSD97" s="29"/>
      <c r="TSE97" s="29"/>
      <c r="TSF97" s="29"/>
      <c r="TSG97" s="29"/>
      <c r="TSH97" s="29"/>
      <c r="TSI97" s="29"/>
      <c r="TSJ97" s="29"/>
      <c r="TSK97" s="29"/>
      <c r="TSL97" s="29"/>
      <c r="TSM97" s="29"/>
      <c r="TSN97" s="29"/>
      <c r="TSO97" s="29"/>
      <c r="TSP97" s="29"/>
      <c r="TSQ97" s="29"/>
      <c r="TSR97" s="29"/>
      <c r="TSS97" s="29"/>
      <c r="TST97" s="29"/>
      <c r="TSU97" s="29"/>
      <c r="TSV97" s="29"/>
      <c r="TSW97" s="29"/>
      <c r="TSX97" s="29"/>
      <c r="TSY97" s="29"/>
      <c r="TSZ97" s="29"/>
      <c r="TTA97" s="29"/>
      <c r="TTB97" s="29"/>
      <c r="TTC97" s="29"/>
      <c r="TTD97" s="29"/>
      <c r="TTE97" s="29"/>
      <c r="TTF97" s="29"/>
      <c r="TTG97" s="29"/>
      <c r="TTH97" s="29"/>
      <c r="TTI97" s="29"/>
      <c r="TTJ97" s="29"/>
      <c r="TTK97" s="29"/>
      <c r="TTL97" s="29"/>
      <c r="TTM97" s="29"/>
      <c r="TTN97" s="29"/>
      <c r="TTO97" s="29"/>
      <c r="TTP97" s="29"/>
      <c r="TTQ97" s="29"/>
      <c r="TTR97" s="29"/>
      <c r="TTS97" s="29"/>
      <c r="TTT97" s="29"/>
      <c r="TTU97" s="29"/>
      <c r="TTV97" s="29"/>
      <c r="TTW97" s="29"/>
      <c r="TTX97" s="29"/>
      <c r="TTY97" s="29"/>
      <c r="TTZ97" s="29"/>
      <c r="TUA97" s="29"/>
      <c r="TUB97" s="29"/>
      <c r="TUC97" s="29"/>
      <c r="TUD97" s="29"/>
      <c r="TUE97" s="29"/>
      <c r="TUF97" s="29"/>
      <c r="TUG97" s="29"/>
      <c r="TUH97" s="29"/>
      <c r="TUI97" s="29"/>
      <c r="TUJ97" s="29"/>
      <c r="TUK97" s="29"/>
      <c r="TUL97" s="29"/>
      <c r="TUM97" s="29"/>
      <c r="TUN97" s="29"/>
      <c r="TUO97" s="29"/>
      <c r="TUP97" s="29"/>
      <c r="TUQ97" s="29"/>
      <c r="TUR97" s="29"/>
      <c r="TUS97" s="29"/>
      <c r="TUT97" s="29"/>
      <c r="TUU97" s="29"/>
      <c r="TUV97" s="29"/>
      <c r="TUW97" s="29"/>
      <c r="TUX97" s="29"/>
      <c r="TUY97" s="29"/>
      <c r="TUZ97" s="29"/>
      <c r="TVA97" s="29"/>
      <c r="TVB97" s="29"/>
      <c r="TVC97" s="29"/>
      <c r="TVD97" s="29"/>
      <c r="TVE97" s="29"/>
      <c r="TVF97" s="29"/>
      <c r="TVG97" s="29"/>
      <c r="TVH97" s="29"/>
      <c r="TVI97" s="29"/>
      <c r="TVJ97" s="29"/>
      <c r="TVK97" s="29"/>
      <c r="TVL97" s="29"/>
      <c r="TVM97" s="29"/>
      <c r="TVN97" s="29"/>
      <c r="TVO97" s="29"/>
      <c r="TVP97" s="29"/>
      <c r="TVQ97" s="29"/>
      <c r="TVR97" s="29"/>
      <c r="TVS97" s="29"/>
      <c r="TVT97" s="29"/>
      <c r="TVU97" s="29"/>
      <c r="TVV97" s="29"/>
      <c r="TVW97" s="29"/>
      <c r="TVX97" s="29"/>
      <c r="TVY97" s="29"/>
      <c r="TVZ97" s="29"/>
      <c r="TWA97" s="29"/>
      <c r="TWB97" s="29"/>
      <c r="TWC97" s="29"/>
      <c r="TWD97" s="29"/>
      <c r="TWE97" s="29"/>
      <c r="TWF97" s="29"/>
      <c r="TWG97" s="29"/>
      <c r="TWH97" s="29"/>
      <c r="TWI97" s="29"/>
      <c r="TWJ97" s="29"/>
      <c r="TWK97" s="29"/>
      <c r="TWL97" s="29"/>
      <c r="TWM97" s="29"/>
      <c r="TWN97" s="29"/>
      <c r="TWO97" s="29"/>
      <c r="TWP97" s="29"/>
      <c r="TWQ97" s="29"/>
      <c r="TWR97" s="29"/>
      <c r="TWS97" s="29"/>
      <c r="TWT97" s="29"/>
      <c r="TWU97" s="29"/>
      <c r="TWV97" s="29"/>
      <c r="TWW97" s="29"/>
      <c r="TWX97" s="29"/>
      <c r="TWY97" s="29"/>
      <c r="TWZ97" s="29"/>
      <c r="TXA97" s="29"/>
      <c r="TXB97" s="29"/>
      <c r="TXC97" s="29"/>
      <c r="TXD97" s="29"/>
      <c r="TXE97" s="29"/>
      <c r="TXF97" s="29"/>
      <c r="TXG97" s="29"/>
      <c r="TXH97" s="29"/>
      <c r="TXI97" s="29"/>
      <c r="TXJ97" s="29"/>
      <c r="TXK97" s="29"/>
      <c r="TXL97" s="29"/>
      <c r="TXM97" s="29"/>
      <c r="TXN97" s="29"/>
      <c r="TXO97" s="29"/>
      <c r="TXP97" s="29"/>
      <c r="TXQ97" s="29"/>
      <c r="TXR97" s="29"/>
      <c r="TXS97" s="29"/>
      <c r="TXT97" s="29"/>
      <c r="TXU97" s="29"/>
      <c r="TXV97" s="29"/>
      <c r="TXW97" s="29"/>
      <c r="TXX97" s="29"/>
      <c r="TXY97" s="29"/>
      <c r="TXZ97" s="29"/>
      <c r="TYA97" s="29"/>
      <c r="TYB97" s="29"/>
      <c r="TYC97" s="29"/>
      <c r="TYD97" s="29"/>
      <c r="TYE97" s="29"/>
      <c r="TYF97" s="29"/>
      <c r="TYG97" s="29"/>
      <c r="TYH97" s="29"/>
      <c r="TYI97" s="29"/>
      <c r="TYJ97" s="29"/>
      <c r="TYK97" s="29"/>
      <c r="TYL97" s="29"/>
      <c r="TYM97" s="29"/>
      <c r="TYN97" s="29"/>
      <c r="TYO97" s="29"/>
      <c r="TYP97" s="29"/>
      <c r="TYQ97" s="29"/>
      <c r="TYR97" s="29"/>
      <c r="TYS97" s="29"/>
      <c r="TYT97" s="29"/>
      <c r="TYU97" s="29"/>
      <c r="TYV97" s="29"/>
      <c r="TYW97" s="29"/>
      <c r="TYX97" s="29"/>
      <c r="TYY97" s="29"/>
      <c r="TYZ97" s="29"/>
      <c r="TZA97" s="29"/>
      <c r="TZB97" s="29"/>
      <c r="TZC97" s="29"/>
      <c r="TZD97" s="29"/>
      <c r="TZE97" s="29"/>
      <c r="TZF97" s="29"/>
      <c r="TZG97" s="29"/>
      <c r="TZH97" s="29"/>
      <c r="TZI97" s="29"/>
      <c r="TZJ97" s="29"/>
      <c r="TZK97" s="29"/>
      <c r="TZL97" s="29"/>
      <c r="TZM97" s="29"/>
      <c r="TZN97" s="29"/>
      <c r="TZO97" s="29"/>
      <c r="TZP97" s="29"/>
      <c r="TZQ97" s="29"/>
      <c r="TZR97" s="29"/>
      <c r="TZS97" s="29"/>
      <c r="TZT97" s="29"/>
      <c r="TZU97" s="29"/>
      <c r="TZV97" s="29"/>
      <c r="TZW97" s="29"/>
      <c r="TZX97" s="29"/>
      <c r="TZY97" s="29"/>
      <c r="TZZ97" s="29"/>
      <c r="UAA97" s="29"/>
      <c r="UAB97" s="29"/>
      <c r="UAC97" s="29"/>
      <c r="UAD97" s="29"/>
      <c r="UAE97" s="29"/>
      <c r="UAF97" s="29"/>
      <c r="UAG97" s="29"/>
      <c r="UAH97" s="29"/>
      <c r="UAI97" s="29"/>
      <c r="UAJ97" s="29"/>
      <c r="UAK97" s="29"/>
      <c r="UAL97" s="29"/>
      <c r="UAM97" s="29"/>
      <c r="UAN97" s="29"/>
      <c r="UAO97" s="29"/>
      <c r="UAP97" s="29"/>
      <c r="UAQ97" s="29"/>
      <c r="UAR97" s="29"/>
      <c r="UAS97" s="29"/>
      <c r="UAT97" s="29"/>
      <c r="UAU97" s="29"/>
      <c r="UAV97" s="29"/>
      <c r="UAW97" s="29"/>
      <c r="UAX97" s="29"/>
      <c r="UAY97" s="29"/>
      <c r="UAZ97" s="29"/>
      <c r="UBA97" s="29"/>
      <c r="UBB97" s="29"/>
      <c r="UBC97" s="29"/>
      <c r="UBD97" s="29"/>
      <c r="UBE97" s="29"/>
      <c r="UBF97" s="29"/>
      <c r="UBG97" s="29"/>
      <c r="UBH97" s="29"/>
      <c r="UBI97" s="29"/>
      <c r="UBJ97" s="29"/>
      <c r="UBK97" s="29"/>
      <c r="UBL97" s="29"/>
      <c r="UBM97" s="29"/>
      <c r="UBN97" s="29"/>
      <c r="UBO97" s="29"/>
      <c r="UBP97" s="29"/>
      <c r="UBQ97" s="29"/>
      <c r="UBR97" s="29"/>
      <c r="UBS97" s="29"/>
      <c r="UBT97" s="29"/>
      <c r="UBU97" s="29"/>
      <c r="UBV97" s="29"/>
      <c r="UBW97" s="29"/>
      <c r="UBX97" s="29"/>
      <c r="UBY97" s="29"/>
      <c r="UBZ97" s="29"/>
      <c r="UCA97" s="29"/>
      <c r="UCB97" s="29"/>
      <c r="UCC97" s="29"/>
      <c r="UCD97" s="29"/>
      <c r="UCE97" s="29"/>
      <c r="UCF97" s="29"/>
      <c r="UCG97" s="29"/>
      <c r="UCH97" s="29"/>
      <c r="UCI97" s="29"/>
      <c r="UCJ97" s="29"/>
      <c r="UCK97" s="29"/>
      <c r="UCL97" s="29"/>
      <c r="UCM97" s="29"/>
      <c r="UCN97" s="29"/>
      <c r="UCO97" s="29"/>
      <c r="UCP97" s="29"/>
      <c r="UCQ97" s="29"/>
      <c r="UCR97" s="29"/>
      <c r="UCS97" s="29"/>
      <c r="UCT97" s="29"/>
      <c r="UCU97" s="29"/>
      <c r="UCV97" s="29"/>
      <c r="UCW97" s="29"/>
      <c r="UCX97" s="29"/>
      <c r="UCY97" s="29"/>
      <c r="UCZ97" s="29"/>
      <c r="UDA97" s="29"/>
      <c r="UDB97" s="29"/>
      <c r="UDC97" s="29"/>
      <c r="UDD97" s="29"/>
      <c r="UDE97" s="29"/>
      <c r="UDF97" s="29"/>
      <c r="UDG97" s="29"/>
      <c r="UDH97" s="29"/>
      <c r="UDI97" s="29"/>
      <c r="UDJ97" s="29"/>
      <c r="UDK97" s="29"/>
      <c r="UDL97" s="29"/>
      <c r="UDM97" s="29"/>
      <c r="UDN97" s="29"/>
      <c r="UDO97" s="29"/>
      <c r="UDP97" s="29"/>
      <c r="UDQ97" s="29"/>
      <c r="UDR97" s="29"/>
      <c r="UDS97" s="29"/>
      <c r="UDT97" s="29"/>
      <c r="UDU97" s="29"/>
      <c r="UDV97" s="29"/>
      <c r="UDW97" s="29"/>
      <c r="UDX97" s="29"/>
      <c r="UDY97" s="29"/>
      <c r="UDZ97" s="29"/>
      <c r="UEA97" s="29"/>
      <c r="UEB97" s="29"/>
      <c r="UEC97" s="29"/>
      <c r="UED97" s="29"/>
      <c r="UEE97" s="29"/>
      <c r="UEF97" s="29"/>
      <c r="UEG97" s="29"/>
      <c r="UEH97" s="29"/>
      <c r="UEI97" s="29"/>
      <c r="UEJ97" s="29"/>
      <c r="UEK97" s="29"/>
      <c r="UEL97" s="29"/>
      <c r="UEM97" s="29"/>
      <c r="UEN97" s="29"/>
      <c r="UEO97" s="29"/>
      <c r="UEP97" s="29"/>
      <c r="UEQ97" s="29"/>
      <c r="UER97" s="29"/>
      <c r="UES97" s="29"/>
      <c r="UET97" s="29"/>
      <c r="UEU97" s="29"/>
      <c r="UEV97" s="29"/>
      <c r="UEW97" s="29"/>
      <c r="UEX97" s="29"/>
      <c r="UEY97" s="29"/>
      <c r="UEZ97" s="29"/>
      <c r="UFA97" s="29"/>
      <c r="UFB97" s="29"/>
      <c r="UFC97" s="29"/>
      <c r="UFD97" s="29"/>
      <c r="UFE97" s="29"/>
      <c r="UFF97" s="29"/>
      <c r="UFG97" s="29"/>
      <c r="UFH97" s="29"/>
      <c r="UFI97" s="29"/>
      <c r="UFJ97" s="29"/>
      <c r="UFK97" s="29"/>
      <c r="UFL97" s="29"/>
      <c r="UFM97" s="29"/>
      <c r="UFN97" s="29"/>
      <c r="UFO97" s="29"/>
      <c r="UFP97" s="29"/>
      <c r="UFQ97" s="29"/>
      <c r="UFR97" s="29"/>
      <c r="UFS97" s="29"/>
      <c r="UFT97" s="29"/>
      <c r="UFU97" s="29"/>
      <c r="UFV97" s="29"/>
      <c r="UFW97" s="29"/>
      <c r="UFX97" s="29"/>
      <c r="UFY97" s="29"/>
      <c r="UFZ97" s="29"/>
      <c r="UGA97" s="29"/>
      <c r="UGB97" s="29"/>
      <c r="UGC97" s="29"/>
      <c r="UGD97" s="29"/>
      <c r="UGE97" s="29"/>
      <c r="UGF97" s="29"/>
      <c r="UGG97" s="29"/>
      <c r="UGH97" s="29"/>
      <c r="UGI97" s="29"/>
      <c r="UGJ97" s="29"/>
      <c r="UGK97" s="29"/>
      <c r="UGL97" s="29"/>
      <c r="UGM97" s="29"/>
      <c r="UGN97" s="29"/>
      <c r="UGO97" s="29"/>
      <c r="UGP97" s="29"/>
      <c r="UGQ97" s="29"/>
      <c r="UGR97" s="29"/>
      <c r="UGS97" s="29"/>
      <c r="UGT97" s="29"/>
      <c r="UGU97" s="29"/>
      <c r="UGV97" s="29"/>
      <c r="UGW97" s="29"/>
      <c r="UGX97" s="29"/>
      <c r="UGY97" s="29"/>
      <c r="UGZ97" s="29"/>
      <c r="UHA97" s="29"/>
      <c r="UHB97" s="29"/>
      <c r="UHC97" s="29"/>
      <c r="UHD97" s="29"/>
      <c r="UHE97" s="29"/>
      <c r="UHF97" s="29"/>
      <c r="UHG97" s="29"/>
      <c r="UHH97" s="29"/>
      <c r="UHI97" s="29"/>
      <c r="UHJ97" s="29"/>
      <c r="UHK97" s="29"/>
      <c r="UHL97" s="29"/>
      <c r="UHM97" s="29"/>
      <c r="UHN97" s="29"/>
      <c r="UHO97" s="29"/>
      <c r="UHP97" s="29"/>
      <c r="UHQ97" s="29"/>
      <c r="UHR97" s="29"/>
      <c r="UHS97" s="29"/>
      <c r="UHT97" s="29"/>
      <c r="UHU97" s="29"/>
      <c r="UHV97" s="29"/>
      <c r="UHW97" s="29"/>
      <c r="UHX97" s="29"/>
      <c r="UHY97" s="29"/>
      <c r="UHZ97" s="29"/>
      <c r="UIA97" s="29"/>
      <c r="UIB97" s="29"/>
      <c r="UIC97" s="29"/>
      <c r="UID97" s="29"/>
      <c r="UIE97" s="29"/>
      <c r="UIF97" s="29"/>
      <c r="UIG97" s="29"/>
      <c r="UIH97" s="29"/>
      <c r="UII97" s="29"/>
      <c r="UIJ97" s="29"/>
      <c r="UIK97" s="29"/>
      <c r="UIL97" s="29"/>
      <c r="UIM97" s="29"/>
      <c r="UIN97" s="29"/>
      <c r="UIO97" s="29"/>
      <c r="UIP97" s="29"/>
      <c r="UIQ97" s="29"/>
      <c r="UIR97" s="29"/>
      <c r="UIS97" s="29"/>
      <c r="UIT97" s="29"/>
      <c r="UIU97" s="29"/>
      <c r="UIV97" s="29"/>
      <c r="UIW97" s="29"/>
      <c r="UIX97" s="29"/>
      <c r="UIY97" s="29"/>
      <c r="UIZ97" s="29"/>
      <c r="UJA97" s="29"/>
      <c r="UJB97" s="29"/>
      <c r="UJC97" s="29"/>
      <c r="UJD97" s="29"/>
      <c r="UJE97" s="29"/>
      <c r="UJF97" s="29"/>
      <c r="UJG97" s="29"/>
      <c r="UJH97" s="29"/>
      <c r="UJI97" s="29"/>
      <c r="UJJ97" s="29"/>
      <c r="UJK97" s="29"/>
      <c r="UJL97" s="29"/>
      <c r="UJM97" s="29"/>
      <c r="UJN97" s="29"/>
      <c r="UJO97" s="29"/>
      <c r="UJP97" s="29"/>
      <c r="UJQ97" s="29"/>
      <c r="UJR97" s="29"/>
      <c r="UJS97" s="29"/>
      <c r="UJT97" s="29"/>
      <c r="UJU97" s="29"/>
      <c r="UJV97" s="29"/>
      <c r="UJW97" s="29"/>
      <c r="UJX97" s="29"/>
      <c r="UJY97" s="29"/>
      <c r="UJZ97" s="29"/>
      <c r="UKA97" s="29"/>
      <c r="UKB97" s="29"/>
      <c r="UKC97" s="29"/>
      <c r="UKD97" s="29"/>
      <c r="UKE97" s="29"/>
      <c r="UKF97" s="29"/>
      <c r="UKG97" s="29"/>
      <c r="UKH97" s="29"/>
      <c r="UKI97" s="29"/>
      <c r="UKJ97" s="29"/>
      <c r="UKK97" s="29"/>
      <c r="UKL97" s="29"/>
      <c r="UKM97" s="29"/>
      <c r="UKN97" s="29"/>
      <c r="UKO97" s="29"/>
      <c r="UKP97" s="29"/>
      <c r="UKQ97" s="29"/>
      <c r="UKR97" s="29"/>
      <c r="UKS97" s="29"/>
      <c r="UKT97" s="29"/>
      <c r="UKU97" s="29"/>
      <c r="UKV97" s="29"/>
      <c r="UKW97" s="29"/>
      <c r="UKX97" s="29"/>
      <c r="UKY97" s="29"/>
      <c r="UKZ97" s="29"/>
      <c r="ULA97" s="29"/>
      <c r="ULB97" s="29"/>
      <c r="ULC97" s="29"/>
      <c r="ULD97" s="29"/>
      <c r="ULE97" s="29"/>
      <c r="ULF97" s="29"/>
      <c r="ULG97" s="29"/>
      <c r="ULH97" s="29"/>
      <c r="ULI97" s="29"/>
      <c r="ULJ97" s="29"/>
      <c r="ULK97" s="29"/>
      <c r="ULL97" s="29"/>
      <c r="ULM97" s="29"/>
      <c r="ULN97" s="29"/>
      <c r="ULO97" s="29"/>
      <c r="ULP97" s="29"/>
      <c r="ULQ97" s="29"/>
      <c r="ULR97" s="29"/>
      <c r="ULS97" s="29"/>
      <c r="ULT97" s="29"/>
      <c r="ULU97" s="29"/>
      <c r="ULV97" s="29"/>
      <c r="ULW97" s="29"/>
      <c r="ULX97" s="29"/>
      <c r="ULY97" s="29"/>
      <c r="ULZ97" s="29"/>
      <c r="UMA97" s="29"/>
      <c r="UMB97" s="29"/>
      <c r="UMC97" s="29"/>
      <c r="UMD97" s="29"/>
      <c r="UME97" s="29"/>
      <c r="UMF97" s="29"/>
      <c r="UMG97" s="29"/>
      <c r="UMH97" s="29"/>
      <c r="UMI97" s="29"/>
      <c r="UMJ97" s="29"/>
      <c r="UMK97" s="29"/>
      <c r="UML97" s="29"/>
      <c r="UMM97" s="29"/>
      <c r="UMN97" s="29"/>
      <c r="UMO97" s="29"/>
      <c r="UMP97" s="29"/>
      <c r="UMQ97" s="29"/>
      <c r="UMR97" s="29"/>
      <c r="UMS97" s="29"/>
      <c r="UMT97" s="29"/>
      <c r="UMU97" s="29"/>
      <c r="UMV97" s="29"/>
      <c r="UMW97" s="29"/>
      <c r="UMX97" s="29"/>
      <c r="UMY97" s="29"/>
      <c r="UMZ97" s="29"/>
      <c r="UNA97" s="29"/>
      <c r="UNB97" s="29"/>
      <c r="UNC97" s="29"/>
      <c r="UND97" s="29"/>
      <c r="UNE97" s="29"/>
      <c r="UNF97" s="29"/>
      <c r="UNG97" s="29"/>
      <c r="UNH97" s="29"/>
      <c r="UNI97" s="29"/>
      <c r="UNJ97" s="29"/>
      <c r="UNK97" s="29"/>
      <c r="UNL97" s="29"/>
      <c r="UNM97" s="29"/>
      <c r="UNN97" s="29"/>
      <c r="UNO97" s="29"/>
      <c r="UNP97" s="29"/>
      <c r="UNQ97" s="29"/>
      <c r="UNR97" s="29"/>
      <c r="UNS97" s="29"/>
      <c r="UNT97" s="29"/>
      <c r="UNU97" s="29"/>
      <c r="UNV97" s="29"/>
      <c r="UNW97" s="29"/>
      <c r="UNX97" s="29"/>
      <c r="UNY97" s="29"/>
      <c r="UNZ97" s="29"/>
      <c r="UOA97" s="29"/>
      <c r="UOB97" s="29"/>
      <c r="UOC97" s="29"/>
      <c r="UOD97" s="29"/>
      <c r="UOE97" s="29"/>
      <c r="UOF97" s="29"/>
      <c r="UOG97" s="29"/>
      <c r="UOH97" s="29"/>
      <c r="UOI97" s="29"/>
      <c r="UOJ97" s="29"/>
      <c r="UOK97" s="29"/>
      <c r="UOL97" s="29"/>
      <c r="UOM97" s="29"/>
      <c r="UON97" s="29"/>
      <c r="UOO97" s="29"/>
      <c r="UOP97" s="29"/>
      <c r="UOQ97" s="29"/>
      <c r="UOR97" s="29"/>
      <c r="UOS97" s="29"/>
      <c r="UOT97" s="29"/>
      <c r="UOU97" s="29"/>
      <c r="UOV97" s="29"/>
      <c r="UOW97" s="29"/>
      <c r="UOX97" s="29"/>
      <c r="UOY97" s="29"/>
      <c r="UOZ97" s="29"/>
      <c r="UPA97" s="29"/>
      <c r="UPB97" s="29"/>
      <c r="UPC97" s="29"/>
      <c r="UPD97" s="29"/>
      <c r="UPE97" s="29"/>
      <c r="UPF97" s="29"/>
      <c r="UPG97" s="29"/>
      <c r="UPH97" s="29"/>
      <c r="UPI97" s="29"/>
      <c r="UPJ97" s="29"/>
      <c r="UPK97" s="29"/>
      <c r="UPL97" s="29"/>
      <c r="UPM97" s="29"/>
      <c r="UPN97" s="29"/>
      <c r="UPO97" s="29"/>
      <c r="UPP97" s="29"/>
      <c r="UPQ97" s="29"/>
      <c r="UPR97" s="29"/>
      <c r="UPS97" s="29"/>
      <c r="UPT97" s="29"/>
      <c r="UPU97" s="29"/>
      <c r="UPV97" s="29"/>
      <c r="UPW97" s="29"/>
      <c r="UPX97" s="29"/>
      <c r="UPY97" s="29"/>
      <c r="UPZ97" s="29"/>
      <c r="UQA97" s="29"/>
      <c r="UQB97" s="29"/>
      <c r="UQC97" s="29"/>
      <c r="UQD97" s="29"/>
      <c r="UQE97" s="29"/>
      <c r="UQF97" s="29"/>
      <c r="UQG97" s="29"/>
      <c r="UQH97" s="29"/>
      <c r="UQI97" s="29"/>
      <c r="UQJ97" s="29"/>
      <c r="UQK97" s="29"/>
      <c r="UQL97" s="29"/>
      <c r="UQM97" s="29"/>
      <c r="UQN97" s="29"/>
      <c r="UQO97" s="29"/>
      <c r="UQP97" s="29"/>
      <c r="UQQ97" s="29"/>
      <c r="UQR97" s="29"/>
      <c r="UQS97" s="29"/>
      <c r="UQT97" s="29"/>
      <c r="UQU97" s="29"/>
      <c r="UQV97" s="29"/>
      <c r="UQW97" s="29"/>
      <c r="UQX97" s="29"/>
      <c r="UQY97" s="29"/>
      <c r="UQZ97" s="29"/>
      <c r="URA97" s="29"/>
      <c r="URB97" s="29"/>
      <c r="URC97" s="29"/>
      <c r="URD97" s="29"/>
      <c r="URE97" s="29"/>
      <c r="URF97" s="29"/>
      <c r="URG97" s="29"/>
      <c r="URH97" s="29"/>
      <c r="URI97" s="29"/>
      <c r="URJ97" s="29"/>
      <c r="URK97" s="29"/>
      <c r="URL97" s="29"/>
      <c r="URM97" s="29"/>
      <c r="URN97" s="29"/>
      <c r="URO97" s="29"/>
      <c r="URP97" s="29"/>
      <c r="URQ97" s="29"/>
      <c r="URR97" s="29"/>
      <c r="URS97" s="29"/>
      <c r="URT97" s="29"/>
      <c r="URU97" s="29"/>
      <c r="URV97" s="29"/>
      <c r="URW97" s="29"/>
      <c r="URX97" s="29"/>
      <c r="URY97" s="29"/>
      <c r="URZ97" s="29"/>
      <c r="USA97" s="29"/>
      <c r="USB97" s="29"/>
      <c r="USC97" s="29"/>
      <c r="USD97" s="29"/>
      <c r="USE97" s="29"/>
      <c r="USF97" s="29"/>
      <c r="USG97" s="29"/>
      <c r="USH97" s="29"/>
      <c r="USI97" s="29"/>
      <c r="USJ97" s="29"/>
      <c r="USK97" s="29"/>
      <c r="USL97" s="29"/>
      <c r="USM97" s="29"/>
      <c r="USN97" s="29"/>
      <c r="USO97" s="29"/>
      <c r="USP97" s="29"/>
      <c r="USQ97" s="29"/>
      <c r="USR97" s="29"/>
      <c r="USS97" s="29"/>
      <c r="UST97" s="29"/>
      <c r="USU97" s="29"/>
      <c r="USV97" s="29"/>
      <c r="USW97" s="29"/>
      <c r="USX97" s="29"/>
      <c r="USY97" s="29"/>
      <c r="USZ97" s="29"/>
      <c r="UTA97" s="29"/>
      <c r="UTB97" s="29"/>
      <c r="UTC97" s="29"/>
      <c r="UTD97" s="29"/>
      <c r="UTE97" s="29"/>
      <c r="UTF97" s="29"/>
      <c r="UTG97" s="29"/>
      <c r="UTH97" s="29"/>
      <c r="UTI97" s="29"/>
      <c r="UTJ97" s="29"/>
      <c r="UTK97" s="29"/>
      <c r="UTL97" s="29"/>
      <c r="UTM97" s="29"/>
      <c r="UTN97" s="29"/>
      <c r="UTO97" s="29"/>
      <c r="UTP97" s="29"/>
      <c r="UTQ97" s="29"/>
      <c r="UTR97" s="29"/>
      <c r="UTS97" s="29"/>
      <c r="UTT97" s="29"/>
      <c r="UTU97" s="29"/>
      <c r="UTV97" s="29"/>
      <c r="UTW97" s="29"/>
      <c r="UTX97" s="29"/>
      <c r="UTY97" s="29"/>
      <c r="UTZ97" s="29"/>
      <c r="UUA97" s="29"/>
      <c r="UUB97" s="29"/>
      <c r="UUC97" s="29"/>
      <c r="UUD97" s="29"/>
      <c r="UUE97" s="29"/>
      <c r="UUF97" s="29"/>
      <c r="UUG97" s="29"/>
      <c r="UUH97" s="29"/>
      <c r="UUI97" s="29"/>
      <c r="UUJ97" s="29"/>
      <c r="UUK97" s="29"/>
      <c r="UUL97" s="29"/>
      <c r="UUM97" s="29"/>
      <c r="UUN97" s="29"/>
      <c r="UUO97" s="29"/>
      <c r="UUP97" s="29"/>
      <c r="UUQ97" s="29"/>
      <c r="UUR97" s="29"/>
      <c r="UUS97" s="29"/>
      <c r="UUT97" s="29"/>
      <c r="UUU97" s="29"/>
      <c r="UUV97" s="29"/>
      <c r="UUW97" s="29"/>
      <c r="UUX97" s="29"/>
      <c r="UUY97" s="29"/>
      <c r="UUZ97" s="29"/>
      <c r="UVA97" s="29"/>
      <c r="UVB97" s="29"/>
      <c r="UVC97" s="29"/>
      <c r="UVD97" s="29"/>
      <c r="UVE97" s="29"/>
      <c r="UVF97" s="29"/>
      <c r="UVG97" s="29"/>
      <c r="UVH97" s="29"/>
      <c r="UVI97" s="29"/>
      <c r="UVJ97" s="29"/>
      <c r="UVK97" s="29"/>
      <c r="UVL97" s="29"/>
      <c r="UVM97" s="29"/>
      <c r="UVN97" s="29"/>
      <c r="UVO97" s="29"/>
      <c r="UVP97" s="29"/>
      <c r="UVQ97" s="29"/>
      <c r="UVR97" s="29"/>
      <c r="UVS97" s="29"/>
      <c r="UVT97" s="29"/>
      <c r="UVU97" s="29"/>
      <c r="UVV97" s="29"/>
      <c r="UVW97" s="29"/>
      <c r="UVX97" s="29"/>
      <c r="UVY97" s="29"/>
      <c r="UVZ97" s="29"/>
      <c r="UWA97" s="29"/>
      <c r="UWB97" s="29"/>
      <c r="UWC97" s="29"/>
      <c r="UWD97" s="29"/>
      <c r="UWE97" s="29"/>
      <c r="UWF97" s="29"/>
      <c r="UWG97" s="29"/>
      <c r="UWH97" s="29"/>
      <c r="UWI97" s="29"/>
      <c r="UWJ97" s="29"/>
      <c r="UWK97" s="29"/>
      <c r="UWL97" s="29"/>
      <c r="UWM97" s="29"/>
      <c r="UWN97" s="29"/>
      <c r="UWO97" s="29"/>
      <c r="UWP97" s="29"/>
      <c r="UWQ97" s="29"/>
      <c r="UWR97" s="29"/>
      <c r="UWS97" s="29"/>
      <c r="UWT97" s="29"/>
      <c r="UWU97" s="29"/>
      <c r="UWV97" s="29"/>
      <c r="UWW97" s="29"/>
      <c r="UWX97" s="29"/>
      <c r="UWY97" s="29"/>
      <c r="UWZ97" s="29"/>
      <c r="UXA97" s="29"/>
      <c r="UXB97" s="29"/>
      <c r="UXC97" s="29"/>
      <c r="UXD97" s="29"/>
      <c r="UXE97" s="29"/>
      <c r="UXF97" s="29"/>
      <c r="UXG97" s="29"/>
      <c r="UXH97" s="29"/>
      <c r="UXI97" s="29"/>
      <c r="UXJ97" s="29"/>
      <c r="UXK97" s="29"/>
      <c r="UXL97" s="29"/>
      <c r="UXM97" s="29"/>
      <c r="UXN97" s="29"/>
      <c r="UXO97" s="29"/>
      <c r="UXP97" s="29"/>
      <c r="UXQ97" s="29"/>
      <c r="UXR97" s="29"/>
      <c r="UXS97" s="29"/>
      <c r="UXT97" s="29"/>
      <c r="UXU97" s="29"/>
      <c r="UXV97" s="29"/>
      <c r="UXW97" s="29"/>
      <c r="UXX97" s="29"/>
      <c r="UXY97" s="29"/>
      <c r="UXZ97" s="29"/>
      <c r="UYA97" s="29"/>
      <c r="UYB97" s="29"/>
      <c r="UYC97" s="29"/>
      <c r="UYD97" s="29"/>
      <c r="UYE97" s="29"/>
      <c r="UYF97" s="29"/>
      <c r="UYG97" s="29"/>
      <c r="UYH97" s="29"/>
      <c r="UYI97" s="29"/>
      <c r="UYJ97" s="29"/>
      <c r="UYK97" s="29"/>
      <c r="UYL97" s="29"/>
      <c r="UYM97" s="29"/>
      <c r="UYN97" s="29"/>
      <c r="UYO97" s="29"/>
      <c r="UYP97" s="29"/>
      <c r="UYQ97" s="29"/>
      <c r="UYR97" s="29"/>
      <c r="UYS97" s="29"/>
      <c r="UYT97" s="29"/>
      <c r="UYU97" s="29"/>
      <c r="UYV97" s="29"/>
      <c r="UYW97" s="29"/>
      <c r="UYX97" s="29"/>
      <c r="UYY97" s="29"/>
      <c r="UYZ97" s="29"/>
      <c r="UZA97" s="29"/>
      <c r="UZB97" s="29"/>
      <c r="UZC97" s="29"/>
      <c r="UZD97" s="29"/>
      <c r="UZE97" s="29"/>
      <c r="UZF97" s="29"/>
      <c r="UZG97" s="29"/>
      <c r="UZH97" s="29"/>
      <c r="UZI97" s="29"/>
      <c r="UZJ97" s="29"/>
      <c r="UZK97" s="29"/>
      <c r="UZL97" s="29"/>
      <c r="UZM97" s="29"/>
      <c r="UZN97" s="29"/>
      <c r="UZO97" s="29"/>
      <c r="UZP97" s="29"/>
      <c r="UZQ97" s="29"/>
      <c r="UZR97" s="29"/>
      <c r="UZS97" s="29"/>
      <c r="UZT97" s="29"/>
      <c r="UZU97" s="29"/>
      <c r="UZV97" s="29"/>
      <c r="UZW97" s="29"/>
      <c r="UZX97" s="29"/>
      <c r="UZY97" s="29"/>
      <c r="UZZ97" s="29"/>
      <c r="VAA97" s="29"/>
      <c r="VAB97" s="29"/>
      <c r="VAC97" s="29"/>
      <c r="VAD97" s="29"/>
      <c r="VAE97" s="29"/>
      <c r="VAF97" s="29"/>
      <c r="VAG97" s="29"/>
      <c r="VAH97" s="29"/>
      <c r="VAI97" s="29"/>
      <c r="VAJ97" s="29"/>
      <c r="VAK97" s="29"/>
      <c r="VAL97" s="29"/>
      <c r="VAM97" s="29"/>
      <c r="VAN97" s="29"/>
      <c r="VAO97" s="29"/>
      <c r="VAP97" s="29"/>
      <c r="VAQ97" s="29"/>
      <c r="VAR97" s="29"/>
      <c r="VAS97" s="29"/>
      <c r="VAT97" s="29"/>
      <c r="VAU97" s="29"/>
      <c r="VAV97" s="29"/>
      <c r="VAW97" s="29"/>
      <c r="VAX97" s="29"/>
      <c r="VAY97" s="29"/>
      <c r="VAZ97" s="29"/>
      <c r="VBA97" s="29"/>
      <c r="VBB97" s="29"/>
      <c r="VBC97" s="29"/>
      <c r="VBD97" s="29"/>
      <c r="VBE97" s="29"/>
      <c r="VBF97" s="29"/>
      <c r="VBG97" s="29"/>
      <c r="VBH97" s="29"/>
      <c r="VBI97" s="29"/>
      <c r="VBJ97" s="29"/>
      <c r="VBK97" s="29"/>
      <c r="VBL97" s="29"/>
      <c r="VBM97" s="29"/>
      <c r="VBN97" s="29"/>
      <c r="VBO97" s="29"/>
      <c r="VBP97" s="29"/>
      <c r="VBQ97" s="29"/>
      <c r="VBR97" s="29"/>
      <c r="VBS97" s="29"/>
      <c r="VBT97" s="29"/>
      <c r="VBU97" s="29"/>
      <c r="VBV97" s="29"/>
      <c r="VBW97" s="29"/>
      <c r="VBX97" s="29"/>
      <c r="VBY97" s="29"/>
      <c r="VBZ97" s="29"/>
      <c r="VCA97" s="29"/>
      <c r="VCB97" s="29"/>
      <c r="VCC97" s="29"/>
      <c r="VCD97" s="29"/>
      <c r="VCE97" s="29"/>
      <c r="VCF97" s="29"/>
      <c r="VCG97" s="29"/>
      <c r="VCH97" s="29"/>
      <c r="VCI97" s="29"/>
      <c r="VCJ97" s="29"/>
      <c r="VCK97" s="29"/>
      <c r="VCL97" s="29"/>
      <c r="VCM97" s="29"/>
      <c r="VCN97" s="29"/>
      <c r="VCO97" s="29"/>
      <c r="VCP97" s="29"/>
      <c r="VCQ97" s="29"/>
      <c r="VCR97" s="29"/>
      <c r="VCS97" s="29"/>
      <c r="VCT97" s="29"/>
      <c r="VCU97" s="29"/>
      <c r="VCV97" s="29"/>
      <c r="VCW97" s="29"/>
      <c r="VCX97" s="29"/>
      <c r="VCY97" s="29"/>
      <c r="VCZ97" s="29"/>
      <c r="VDA97" s="29"/>
      <c r="VDB97" s="29"/>
      <c r="VDC97" s="29"/>
      <c r="VDD97" s="29"/>
      <c r="VDE97" s="29"/>
      <c r="VDF97" s="29"/>
      <c r="VDG97" s="29"/>
      <c r="VDH97" s="29"/>
      <c r="VDI97" s="29"/>
      <c r="VDJ97" s="29"/>
      <c r="VDK97" s="29"/>
      <c r="VDL97" s="29"/>
      <c r="VDM97" s="29"/>
      <c r="VDN97" s="29"/>
      <c r="VDO97" s="29"/>
      <c r="VDP97" s="29"/>
      <c r="VDQ97" s="29"/>
      <c r="VDR97" s="29"/>
      <c r="VDS97" s="29"/>
      <c r="VDT97" s="29"/>
      <c r="VDU97" s="29"/>
      <c r="VDV97" s="29"/>
      <c r="VDW97" s="29"/>
      <c r="VDX97" s="29"/>
      <c r="VDY97" s="29"/>
      <c r="VDZ97" s="29"/>
      <c r="VEA97" s="29"/>
      <c r="VEB97" s="29"/>
      <c r="VEC97" s="29"/>
      <c r="VED97" s="29"/>
      <c r="VEE97" s="29"/>
      <c r="VEF97" s="29"/>
      <c r="VEG97" s="29"/>
      <c r="VEH97" s="29"/>
      <c r="VEI97" s="29"/>
      <c r="VEJ97" s="29"/>
      <c r="VEK97" s="29"/>
      <c r="VEL97" s="29"/>
      <c r="VEM97" s="29"/>
      <c r="VEN97" s="29"/>
      <c r="VEO97" s="29"/>
      <c r="VEP97" s="29"/>
      <c r="VEQ97" s="29"/>
      <c r="VER97" s="29"/>
      <c r="VES97" s="29"/>
      <c r="VET97" s="29"/>
      <c r="VEU97" s="29"/>
      <c r="VEV97" s="29"/>
      <c r="VEW97" s="29"/>
      <c r="VEX97" s="29"/>
      <c r="VEY97" s="29"/>
      <c r="VEZ97" s="29"/>
      <c r="VFA97" s="29"/>
      <c r="VFB97" s="29"/>
      <c r="VFC97" s="29"/>
      <c r="VFD97" s="29"/>
      <c r="VFE97" s="29"/>
      <c r="VFF97" s="29"/>
      <c r="VFG97" s="29"/>
      <c r="VFH97" s="29"/>
      <c r="VFI97" s="29"/>
      <c r="VFJ97" s="29"/>
      <c r="VFK97" s="29"/>
      <c r="VFL97" s="29"/>
      <c r="VFM97" s="29"/>
      <c r="VFN97" s="29"/>
      <c r="VFO97" s="29"/>
      <c r="VFP97" s="29"/>
      <c r="VFQ97" s="29"/>
      <c r="VFR97" s="29"/>
      <c r="VFS97" s="29"/>
      <c r="VFT97" s="29"/>
      <c r="VFU97" s="29"/>
      <c r="VFV97" s="29"/>
      <c r="VFW97" s="29"/>
      <c r="VFX97" s="29"/>
      <c r="VFY97" s="29"/>
      <c r="VFZ97" s="29"/>
      <c r="VGA97" s="29"/>
      <c r="VGB97" s="29"/>
      <c r="VGC97" s="29"/>
      <c r="VGD97" s="29"/>
      <c r="VGE97" s="29"/>
      <c r="VGF97" s="29"/>
      <c r="VGG97" s="29"/>
      <c r="VGH97" s="29"/>
      <c r="VGI97" s="29"/>
      <c r="VGJ97" s="29"/>
      <c r="VGK97" s="29"/>
      <c r="VGL97" s="29"/>
      <c r="VGM97" s="29"/>
      <c r="VGN97" s="29"/>
      <c r="VGO97" s="29"/>
      <c r="VGP97" s="29"/>
      <c r="VGQ97" s="29"/>
      <c r="VGR97" s="29"/>
      <c r="VGS97" s="29"/>
      <c r="VGT97" s="29"/>
      <c r="VGU97" s="29"/>
      <c r="VGV97" s="29"/>
      <c r="VGW97" s="29"/>
      <c r="VGX97" s="29"/>
      <c r="VGY97" s="29"/>
      <c r="VGZ97" s="29"/>
      <c r="VHA97" s="29"/>
      <c r="VHB97" s="29"/>
      <c r="VHC97" s="29"/>
      <c r="VHD97" s="29"/>
      <c r="VHE97" s="29"/>
      <c r="VHF97" s="29"/>
      <c r="VHG97" s="29"/>
      <c r="VHH97" s="29"/>
      <c r="VHI97" s="29"/>
      <c r="VHJ97" s="29"/>
      <c r="VHK97" s="29"/>
      <c r="VHL97" s="29"/>
      <c r="VHM97" s="29"/>
      <c r="VHN97" s="29"/>
      <c r="VHO97" s="29"/>
      <c r="VHP97" s="29"/>
      <c r="VHQ97" s="29"/>
      <c r="VHR97" s="29"/>
      <c r="VHS97" s="29"/>
      <c r="VHT97" s="29"/>
      <c r="VHU97" s="29"/>
      <c r="VHV97" s="29"/>
      <c r="VHW97" s="29"/>
      <c r="VHX97" s="29"/>
      <c r="VHY97" s="29"/>
      <c r="VHZ97" s="29"/>
      <c r="VIA97" s="29"/>
      <c r="VIB97" s="29"/>
      <c r="VIC97" s="29"/>
      <c r="VID97" s="29"/>
      <c r="VIE97" s="29"/>
      <c r="VIF97" s="29"/>
      <c r="VIG97" s="29"/>
      <c r="VIH97" s="29"/>
      <c r="VII97" s="29"/>
      <c r="VIJ97" s="29"/>
      <c r="VIK97" s="29"/>
      <c r="VIL97" s="29"/>
      <c r="VIM97" s="29"/>
      <c r="VIN97" s="29"/>
      <c r="VIO97" s="29"/>
      <c r="VIP97" s="29"/>
      <c r="VIQ97" s="29"/>
      <c r="VIR97" s="29"/>
      <c r="VIS97" s="29"/>
      <c r="VIT97" s="29"/>
      <c r="VIU97" s="29"/>
      <c r="VIV97" s="29"/>
      <c r="VIW97" s="29"/>
      <c r="VIX97" s="29"/>
      <c r="VIY97" s="29"/>
      <c r="VIZ97" s="29"/>
      <c r="VJA97" s="29"/>
      <c r="VJB97" s="29"/>
      <c r="VJC97" s="29"/>
      <c r="VJD97" s="29"/>
      <c r="VJE97" s="29"/>
      <c r="VJF97" s="29"/>
      <c r="VJG97" s="29"/>
      <c r="VJH97" s="29"/>
      <c r="VJI97" s="29"/>
      <c r="VJJ97" s="29"/>
      <c r="VJK97" s="29"/>
      <c r="VJL97" s="29"/>
      <c r="VJM97" s="29"/>
      <c r="VJN97" s="29"/>
      <c r="VJO97" s="29"/>
      <c r="VJP97" s="29"/>
      <c r="VJQ97" s="29"/>
      <c r="VJR97" s="29"/>
      <c r="VJS97" s="29"/>
      <c r="VJT97" s="29"/>
      <c r="VJU97" s="29"/>
      <c r="VJV97" s="29"/>
      <c r="VJW97" s="29"/>
      <c r="VJX97" s="29"/>
      <c r="VJY97" s="29"/>
      <c r="VJZ97" s="29"/>
      <c r="VKA97" s="29"/>
      <c r="VKB97" s="29"/>
      <c r="VKC97" s="29"/>
      <c r="VKD97" s="29"/>
      <c r="VKE97" s="29"/>
      <c r="VKF97" s="29"/>
      <c r="VKG97" s="29"/>
      <c r="VKH97" s="29"/>
      <c r="VKI97" s="29"/>
      <c r="VKJ97" s="29"/>
      <c r="VKK97" s="29"/>
      <c r="VKL97" s="29"/>
      <c r="VKM97" s="29"/>
      <c r="VKN97" s="29"/>
      <c r="VKO97" s="29"/>
      <c r="VKP97" s="29"/>
      <c r="VKQ97" s="29"/>
      <c r="VKR97" s="29"/>
      <c r="VKS97" s="29"/>
      <c r="VKT97" s="29"/>
      <c r="VKU97" s="29"/>
      <c r="VKV97" s="29"/>
      <c r="VKW97" s="29"/>
      <c r="VKX97" s="29"/>
      <c r="VKY97" s="29"/>
      <c r="VKZ97" s="29"/>
      <c r="VLA97" s="29"/>
      <c r="VLB97" s="29"/>
      <c r="VLC97" s="29"/>
      <c r="VLD97" s="29"/>
      <c r="VLE97" s="29"/>
      <c r="VLF97" s="29"/>
      <c r="VLG97" s="29"/>
      <c r="VLH97" s="29"/>
      <c r="VLI97" s="29"/>
      <c r="VLJ97" s="29"/>
      <c r="VLK97" s="29"/>
      <c r="VLL97" s="29"/>
      <c r="VLM97" s="29"/>
      <c r="VLN97" s="29"/>
      <c r="VLO97" s="29"/>
      <c r="VLP97" s="29"/>
      <c r="VLQ97" s="29"/>
      <c r="VLR97" s="29"/>
      <c r="VLS97" s="29"/>
      <c r="VLT97" s="29"/>
      <c r="VLU97" s="29"/>
      <c r="VLV97" s="29"/>
      <c r="VLW97" s="29"/>
      <c r="VLX97" s="29"/>
      <c r="VLY97" s="29"/>
      <c r="VLZ97" s="29"/>
      <c r="VMA97" s="29"/>
      <c r="VMB97" s="29"/>
      <c r="VMC97" s="29"/>
      <c r="VMD97" s="29"/>
      <c r="VME97" s="29"/>
      <c r="VMF97" s="29"/>
      <c r="VMG97" s="29"/>
      <c r="VMH97" s="29"/>
      <c r="VMI97" s="29"/>
      <c r="VMJ97" s="29"/>
      <c r="VMK97" s="29"/>
      <c r="VML97" s="29"/>
      <c r="VMM97" s="29"/>
      <c r="VMN97" s="29"/>
      <c r="VMO97" s="29"/>
      <c r="VMP97" s="29"/>
      <c r="VMQ97" s="29"/>
      <c r="VMR97" s="29"/>
      <c r="VMS97" s="29"/>
      <c r="VMT97" s="29"/>
      <c r="VMU97" s="29"/>
      <c r="VMV97" s="29"/>
      <c r="VMW97" s="29"/>
      <c r="VMX97" s="29"/>
      <c r="VMY97" s="29"/>
      <c r="VMZ97" s="29"/>
      <c r="VNA97" s="29"/>
      <c r="VNB97" s="29"/>
      <c r="VNC97" s="29"/>
      <c r="VND97" s="29"/>
      <c r="VNE97" s="29"/>
      <c r="VNF97" s="29"/>
      <c r="VNG97" s="29"/>
      <c r="VNH97" s="29"/>
      <c r="VNI97" s="29"/>
      <c r="VNJ97" s="29"/>
      <c r="VNK97" s="29"/>
      <c r="VNL97" s="29"/>
      <c r="VNM97" s="29"/>
      <c r="VNN97" s="29"/>
      <c r="VNO97" s="29"/>
      <c r="VNP97" s="29"/>
      <c r="VNQ97" s="29"/>
      <c r="VNR97" s="29"/>
      <c r="VNS97" s="29"/>
      <c r="VNT97" s="29"/>
      <c r="VNU97" s="29"/>
      <c r="VNV97" s="29"/>
      <c r="VNW97" s="29"/>
      <c r="VNX97" s="29"/>
      <c r="VNY97" s="29"/>
      <c r="VNZ97" s="29"/>
      <c r="VOA97" s="29"/>
      <c r="VOB97" s="29"/>
      <c r="VOC97" s="29"/>
      <c r="VOD97" s="29"/>
      <c r="VOE97" s="29"/>
      <c r="VOF97" s="29"/>
      <c r="VOG97" s="29"/>
      <c r="VOH97" s="29"/>
      <c r="VOI97" s="29"/>
      <c r="VOJ97" s="29"/>
      <c r="VOK97" s="29"/>
      <c r="VOL97" s="29"/>
      <c r="VOM97" s="29"/>
      <c r="VON97" s="29"/>
      <c r="VOO97" s="29"/>
      <c r="VOP97" s="29"/>
      <c r="VOQ97" s="29"/>
      <c r="VOR97" s="29"/>
      <c r="VOS97" s="29"/>
      <c r="VOT97" s="29"/>
      <c r="VOU97" s="29"/>
      <c r="VOV97" s="29"/>
      <c r="VOW97" s="29"/>
      <c r="VOX97" s="29"/>
      <c r="VOY97" s="29"/>
      <c r="VOZ97" s="29"/>
      <c r="VPA97" s="29"/>
      <c r="VPB97" s="29"/>
      <c r="VPC97" s="29"/>
      <c r="VPD97" s="29"/>
      <c r="VPE97" s="29"/>
      <c r="VPF97" s="29"/>
      <c r="VPG97" s="29"/>
      <c r="VPH97" s="29"/>
      <c r="VPI97" s="29"/>
      <c r="VPJ97" s="29"/>
      <c r="VPK97" s="29"/>
      <c r="VPL97" s="29"/>
      <c r="VPM97" s="29"/>
      <c r="VPN97" s="29"/>
      <c r="VPO97" s="29"/>
      <c r="VPP97" s="29"/>
      <c r="VPQ97" s="29"/>
      <c r="VPR97" s="29"/>
      <c r="VPS97" s="29"/>
      <c r="VPT97" s="29"/>
      <c r="VPU97" s="29"/>
      <c r="VPV97" s="29"/>
      <c r="VPW97" s="29"/>
      <c r="VPX97" s="29"/>
      <c r="VPY97" s="29"/>
      <c r="VPZ97" s="29"/>
      <c r="VQA97" s="29"/>
      <c r="VQB97" s="29"/>
      <c r="VQC97" s="29"/>
      <c r="VQD97" s="29"/>
      <c r="VQE97" s="29"/>
      <c r="VQF97" s="29"/>
      <c r="VQG97" s="29"/>
      <c r="VQH97" s="29"/>
      <c r="VQI97" s="29"/>
      <c r="VQJ97" s="29"/>
      <c r="VQK97" s="29"/>
      <c r="VQL97" s="29"/>
      <c r="VQM97" s="29"/>
      <c r="VQN97" s="29"/>
      <c r="VQO97" s="29"/>
      <c r="VQP97" s="29"/>
      <c r="VQQ97" s="29"/>
      <c r="VQR97" s="29"/>
      <c r="VQS97" s="29"/>
      <c r="VQT97" s="29"/>
      <c r="VQU97" s="29"/>
      <c r="VQV97" s="29"/>
      <c r="VQW97" s="29"/>
      <c r="VQX97" s="29"/>
      <c r="VQY97" s="29"/>
      <c r="VQZ97" s="29"/>
      <c r="VRA97" s="29"/>
      <c r="VRB97" s="29"/>
      <c r="VRC97" s="29"/>
      <c r="VRD97" s="29"/>
      <c r="VRE97" s="29"/>
      <c r="VRF97" s="29"/>
      <c r="VRG97" s="29"/>
      <c r="VRH97" s="29"/>
      <c r="VRI97" s="29"/>
      <c r="VRJ97" s="29"/>
      <c r="VRK97" s="29"/>
      <c r="VRL97" s="29"/>
      <c r="VRM97" s="29"/>
      <c r="VRN97" s="29"/>
      <c r="VRO97" s="29"/>
      <c r="VRP97" s="29"/>
      <c r="VRQ97" s="29"/>
      <c r="VRR97" s="29"/>
      <c r="VRS97" s="29"/>
      <c r="VRT97" s="29"/>
      <c r="VRU97" s="29"/>
      <c r="VRV97" s="29"/>
      <c r="VRW97" s="29"/>
      <c r="VRX97" s="29"/>
      <c r="VRY97" s="29"/>
      <c r="VRZ97" s="29"/>
      <c r="VSA97" s="29"/>
      <c r="VSB97" s="29"/>
      <c r="VSC97" s="29"/>
      <c r="VSD97" s="29"/>
      <c r="VSE97" s="29"/>
      <c r="VSF97" s="29"/>
      <c r="VSG97" s="29"/>
      <c r="VSH97" s="29"/>
      <c r="VSI97" s="29"/>
      <c r="VSJ97" s="29"/>
      <c r="VSK97" s="29"/>
      <c r="VSL97" s="29"/>
      <c r="VSM97" s="29"/>
      <c r="VSN97" s="29"/>
      <c r="VSO97" s="29"/>
      <c r="VSP97" s="29"/>
      <c r="VSQ97" s="29"/>
      <c r="VSR97" s="29"/>
      <c r="VSS97" s="29"/>
      <c r="VST97" s="29"/>
      <c r="VSU97" s="29"/>
      <c r="VSV97" s="29"/>
      <c r="VSW97" s="29"/>
      <c r="VSX97" s="29"/>
      <c r="VSY97" s="29"/>
      <c r="VSZ97" s="29"/>
      <c r="VTA97" s="29"/>
      <c r="VTB97" s="29"/>
      <c r="VTC97" s="29"/>
      <c r="VTD97" s="29"/>
      <c r="VTE97" s="29"/>
      <c r="VTF97" s="29"/>
      <c r="VTG97" s="29"/>
      <c r="VTH97" s="29"/>
      <c r="VTI97" s="29"/>
      <c r="VTJ97" s="29"/>
      <c r="VTK97" s="29"/>
      <c r="VTL97" s="29"/>
      <c r="VTM97" s="29"/>
      <c r="VTN97" s="29"/>
      <c r="VTO97" s="29"/>
      <c r="VTP97" s="29"/>
      <c r="VTQ97" s="29"/>
      <c r="VTR97" s="29"/>
      <c r="VTS97" s="29"/>
      <c r="VTT97" s="29"/>
      <c r="VTU97" s="29"/>
      <c r="VTV97" s="29"/>
      <c r="VTW97" s="29"/>
      <c r="VTX97" s="29"/>
      <c r="VTY97" s="29"/>
      <c r="VTZ97" s="29"/>
      <c r="VUA97" s="29"/>
      <c r="VUB97" s="29"/>
      <c r="VUC97" s="29"/>
      <c r="VUD97" s="29"/>
      <c r="VUE97" s="29"/>
      <c r="VUF97" s="29"/>
      <c r="VUG97" s="29"/>
      <c r="VUH97" s="29"/>
      <c r="VUI97" s="29"/>
      <c r="VUJ97" s="29"/>
      <c r="VUK97" s="29"/>
      <c r="VUL97" s="29"/>
      <c r="VUM97" s="29"/>
      <c r="VUN97" s="29"/>
      <c r="VUO97" s="29"/>
      <c r="VUP97" s="29"/>
      <c r="VUQ97" s="29"/>
      <c r="VUR97" s="29"/>
      <c r="VUS97" s="29"/>
      <c r="VUT97" s="29"/>
      <c r="VUU97" s="29"/>
      <c r="VUV97" s="29"/>
      <c r="VUW97" s="29"/>
      <c r="VUX97" s="29"/>
      <c r="VUY97" s="29"/>
      <c r="VUZ97" s="29"/>
      <c r="VVA97" s="29"/>
      <c r="VVB97" s="29"/>
      <c r="VVC97" s="29"/>
      <c r="VVD97" s="29"/>
      <c r="VVE97" s="29"/>
      <c r="VVF97" s="29"/>
      <c r="VVG97" s="29"/>
      <c r="VVH97" s="29"/>
      <c r="VVI97" s="29"/>
      <c r="VVJ97" s="29"/>
      <c r="VVK97" s="29"/>
      <c r="VVL97" s="29"/>
      <c r="VVM97" s="29"/>
      <c r="VVN97" s="29"/>
      <c r="VVO97" s="29"/>
      <c r="VVP97" s="29"/>
      <c r="VVQ97" s="29"/>
      <c r="VVR97" s="29"/>
      <c r="VVS97" s="29"/>
      <c r="VVT97" s="29"/>
      <c r="VVU97" s="29"/>
      <c r="VVV97" s="29"/>
      <c r="VVW97" s="29"/>
      <c r="VVX97" s="29"/>
      <c r="VVY97" s="29"/>
      <c r="VVZ97" s="29"/>
      <c r="VWA97" s="29"/>
      <c r="VWB97" s="29"/>
      <c r="VWC97" s="29"/>
      <c r="VWD97" s="29"/>
      <c r="VWE97" s="29"/>
      <c r="VWF97" s="29"/>
      <c r="VWG97" s="29"/>
      <c r="VWH97" s="29"/>
      <c r="VWI97" s="29"/>
      <c r="VWJ97" s="29"/>
      <c r="VWK97" s="29"/>
      <c r="VWL97" s="29"/>
      <c r="VWM97" s="29"/>
      <c r="VWN97" s="29"/>
      <c r="VWO97" s="29"/>
      <c r="VWP97" s="29"/>
      <c r="VWQ97" s="29"/>
      <c r="VWR97" s="29"/>
      <c r="VWS97" s="29"/>
      <c r="VWT97" s="29"/>
      <c r="VWU97" s="29"/>
      <c r="VWV97" s="29"/>
      <c r="VWW97" s="29"/>
      <c r="VWX97" s="29"/>
      <c r="VWY97" s="29"/>
      <c r="VWZ97" s="29"/>
      <c r="VXA97" s="29"/>
      <c r="VXB97" s="29"/>
      <c r="VXC97" s="29"/>
      <c r="VXD97" s="29"/>
      <c r="VXE97" s="29"/>
      <c r="VXF97" s="29"/>
      <c r="VXG97" s="29"/>
      <c r="VXH97" s="29"/>
      <c r="VXI97" s="29"/>
      <c r="VXJ97" s="29"/>
      <c r="VXK97" s="29"/>
      <c r="VXL97" s="29"/>
      <c r="VXM97" s="29"/>
      <c r="VXN97" s="29"/>
      <c r="VXO97" s="29"/>
      <c r="VXP97" s="29"/>
      <c r="VXQ97" s="29"/>
      <c r="VXR97" s="29"/>
      <c r="VXS97" s="29"/>
      <c r="VXT97" s="29"/>
      <c r="VXU97" s="29"/>
      <c r="VXV97" s="29"/>
      <c r="VXW97" s="29"/>
      <c r="VXX97" s="29"/>
      <c r="VXY97" s="29"/>
      <c r="VXZ97" s="29"/>
      <c r="VYA97" s="29"/>
      <c r="VYB97" s="29"/>
      <c r="VYC97" s="29"/>
      <c r="VYD97" s="29"/>
      <c r="VYE97" s="29"/>
      <c r="VYF97" s="29"/>
      <c r="VYG97" s="29"/>
      <c r="VYH97" s="29"/>
      <c r="VYI97" s="29"/>
      <c r="VYJ97" s="29"/>
      <c r="VYK97" s="29"/>
      <c r="VYL97" s="29"/>
      <c r="VYM97" s="29"/>
      <c r="VYN97" s="29"/>
      <c r="VYO97" s="29"/>
      <c r="VYP97" s="29"/>
      <c r="VYQ97" s="29"/>
      <c r="VYR97" s="29"/>
      <c r="VYS97" s="29"/>
      <c r="VYT97" s="29"/>
      <c r="VYU97" s="29"/>
      <c r="VYV97" s="29"/>
      <c r="VYW97" s="29"/>
      <c r="VYX97" s="29"/>
      <c r="VYY97" s="29"/>
      <c r="VYZ97" s="29"/>
      <c r="VZA97" s="29"/>
      <c r="VZB97" s="29"/>
      <c r="VZC97" s="29"/>
      <c r="VZD97" s="29"/>
      <c r="VZE97" s="29"/>
      <c r="VZF97" s="29"/>
      <c r="VZG97" s="29"/>
      <c r="VZH97" s="29"/>
      <c r="VZI97" s="29"/>
      <c r="VZJ97" s="29"/>
      <c r="VZK97" s="29"/>
      <c r="VZL97" s="29"/>
      <c r="VZM97" s="29"/>
      <c r="VZN97" s="29"/>
      <c r="VZO97" s="29"/>
      <c r="VZP97" s="29"/>
      <c r="VZQ97" s="29"/>
      <c r="VZR97" s="29"/>
      <c r="VZS97" s="29"/>
      <c r="VZT97" s="29"/>
      <c r="VZU97" s="29"/>
      <c r="VZV97" s="29"/>
      <c r="VZW97" s="29"/>
      <c r="VZX97" s="29"/>
      <c r="VZY97" s="29"/>
      <c r="VZZ97" s="29"/>
      <c r="WAA97" s="29"/>
      <c r="WAB97" s="29"/>
      <c r="WAC97" s="29"/>
      <c r="WAD97" s="29"/>
      <c r="WAE97" s="29"/>
      <c r="WAF97" s="29"/>
      <c r="WAG97" s="29"/>
      <c r="WAH97" s="29"/>
      <c r="WAI97" s="29"/>
      <c r="WAJ97" s="29"/>
      <c r="WAK97" s="29"/>
      <c r="WAL97" s="29"/>
      <c r="WAM97" s="29"/>
      <c r="WAN97" s="29"/>
      <c r="WAO97" s="29"/>
      <c r="WAP97" s="29"/>
      <c r="WAQ97" s="29"/>
      <c r="WAR97" s="29"/>
      <c r="WAS97" s="29"/>
      <c r="WAT97" s="29"/>
      <c r="WAU97" s="29"/>
      <c r="WAV97" s="29"/>
      <c r="WAW97" s="29"/>
      <c r="WAX97" s="29"/>
      <c r="WAY97" s="29"/>
      <c r="WAZ97" s="29"/>
      <c r="WBA97" s="29"/>
      <c r="WBB97" s="29"/>
      <c r="WBC97" s="29"/>
      <c r="WBD97" s="29"/>
      <c r="WBE97" s="29"/>
      <c r="WBF97" s="29"/>
      <c r="WBG97" s="29"/>
      <c r="WBH97" s="29"/>
      <c r="WBI97" s="29"/>
      <c r="WBJ97" s="29"/>
      <c r="WBK97" s="29"/>
      <c r="WBL97" s="29"/>
      <c r="WBM97" s="29"/>
      <c r="WBN97" s="29"/>
      <c r="WBO97" s="29"/>
      <c r="WBP97" s="29"/>
      <c r="WBQ97" s="29"/>
      <c r="WBR97" s="29"/>
      <c r="WBS97" s="29"/>
      <c r="WBT97" s="29"/>
      <c r="WBU97" s="29"/>
      <c r="WBV97" s="29"/>
      <c r="WBW97" s="29"/>
      <c r="WBX97" s="29"/>
      <c r="WBY97" s="29"/>
      <c r="WBZ97" s="29"/>
      <c r="WCA97" s="29"/>
      <c r="WCB97" s="29"/>
      <c r="WCC97" s="29"/>
      <c r="WCD97" s="29"/>
      <c r="WCE97" s="29"/>
      <c r="WCF97" s="29"/>
      <c r="WCG97" s="29"/>
      <c r="WCH97" s="29"/>
      <c r="WCI97" s="29"/>
      <c r="WCJ97" s="29"/>
      <c r="WCK97" s="29"/>
      <c r="WCL97" s="29"/>
      <c r="WCM97" s="29"/>
      <c r="WCN97" s="29"/>
      <c r="WCO97" s="29"/>
      <c r="WCP97" s="29"/>
      <c r="WCQ97" s="29"/>
      <c r="WCR97" s="29"/>
      <c r="WCS97" s="29"/>
      <c r="WCT97" s="29"/>
      <c r="WCU97" s="29"/>
      <c r="WCV97" s="29"/>
      <c r="WCW97" s="29"/>
      <c r="WCX97" s="29"/>
      <c r="WCY97" s="29"/>
      <c r="WCZ97" s="29"/>
      <c r="WDA97" s="29"/>
      <c r="WDB97" s="29"/>
      <c r="WDC97" s="29"/>
      <c r="WDD97" s="29"/>
      <c r="WDE97" s="29"/>
      <c r="WDF97" s="29"/>
      <c r="WDG97" s="29"/>
      <c r="WDH97" s="29"/>
      <c r="WDI97" s="29"/>
      <c r="WDJ97" s="29"/>
      <c r="WDK97" s="29"/>
      <c r="WDL97" s="29"/>
      <c r="WDM97" s="29"/>
      <c r="WDN97" s="29"/>
      <c r="WDO97" s="29"/>
      <c r="WDP97" s="29"/>
      <c r="WDQ97" s="29"/>
      <c r="WDR97" s="29"/>
      <c r="WDS97" s="29"/>
      <c r="WDT97" s="29"/>
      <c r="WDU97" s="29"/>
      <c r="WDV97" s="29"/>
      <c r="WDW97" s="29"/>
      <c r="WDX97" s="29"/>
      <c r="WDY97" s="29"/>
      <c r="WDZ97" s="29"/>
      <c r="WEA97" s="29"/>
      <c r="WEB97" s="29"/>
      <c r="WEC97" s="29"/>
      <c r="WED97" s="29"/>
      <c r="WEE97" s="29"/>
      <c r="WEF97" s="29"/>
      <c r="WEG97" s="29"/>
      <c r="WEH97" s="29"/>
      <c r="WEI97" s="29"/>
      <c r="WEJ97" s="29"/>
      <c r="WEK97" s="29"/>
      <c r="WEL97" s="29"/>
      <c r="WEM97" s="29"/>
      <c r="WEN97" s="29"/>
      <c r="WEO97" s="29"/>
      <c r="WEP97" s="29"/>
      <c r="WEQ97" s="29"/>
      <c r="WER97" s="29"/>
      <c r="WES97" s="29"/>
      <c r="WET97" s="29"/>
      <c r="WEU97" s="29"/>
      <c r="WEV97" s="29"/>
      <c r="WEW97" s="29"/>
      <c r="WEX97" s="29"/>
      <c r="WEY97" s="29"/>
      <c r="WEZ97" s="29"/>
      <c r="WFA97" s="29"/>
      <c r="WFB97" s="29"/>
      <c r="WFC97" s="29"/>
      <c r="WFD97" s="29"/>
      <c r="WFE97" s="29"/>
      <c r="WFF97" s="29"/>
      <c r="WFG97" s="29"/>
      <c r="WFH97" s="29"/>
      <c r="WFI97" s="29"/>
      <c r="WFJ97" s="29"/>
      <c r="WFK97" s="29"/>
      <c r="WFL97" s="29"/>
      <c r="WFM97" s="29"/>
      <c r="WFN97" s="29"/>
      <c r="WFO97" s="29"/>
      <c r="WFP97" s="29"/>
      <c r="WFQ97" s="29"/>
      <c r="WFR97" s="29"/>
      <c r="WFS97" s="29"/>
      <c r="WFT97" s="29"/>
      <c r="WFU97" s="29"/>
      <c r="WFV97" s="29"/>
      <c r="WFW97" s="29"/>
      <c r="WFX97" s="29"/>
      <c r="WFY97" s="29"/>
      <c r="WFZ97" s="29"/>
      <c r="WGA97" s="29"/>
      <c r="WGB97" s="29"/>
      <c r="WGC97" s="29"/>
      <c r="WGD97" s="29"/>
      <c r="WGE97" s="29"/>
      <c r="WGF97" s="29"/>
      <c r="WGG97" s="29"/>
      <c r="WGH97" s="29"/>
      <c r="WGI97" s="29"/>
      <c r="WGJ97" s="29"/>
      <c r="WGK97" s="29"/>
      <c r="WGL97" s="29"/>
      <c r="WGM97" s="29"/>
      <c r="WGN97" s="29"/>
      <c r="WGO97" s="29"/>
      <c r="WGP97" s="29"/>
      <c r="WGQ97" s="29"/>
      <c r="WGR97" s="29"/>
      <c r="WGS97" s="29"/>
      <c r="WGT97" s="29"/>
      <c r="WGU97" s="29"/>
      <c r="WGV97" s="29"/>
      <c r="WGW97" s="29"/>
      <c r="WGX97" s="29"/>
      <c r="WGY97" s="29"/>
      <c r="WGZ97" s="29"/>
      <c r="WHA97" s="29"/>
      <c r="WHB97" s="29"/>
      <c r="WHC97" s="29"/>
      <c r="WHD97" s="29"/>
      <c r="WHE97" s="29"/>
      <c r="WHF97" s="29"/>
      <c r="WHG97" s="29"/>
      <c r="WHH97" s="29"/>
      <c r="WHI97" s="29"/>
      <c r="WHJ97" s="29"/>
      <c r="WHK97" s="29"/>
      <c r="WHL97" s="29"/>
      <c r="WHM97" s="29"/>
      <c r="WHN97" s="29"/>
      <c r="WHO97" s="29"/>
      <c r="WHP97" s="29"/>
      <c r="WHQ97" s="29"/>
      <c r="WHR97" s="29"/>
      <c r="WHS97" s="29"/>
      <c r="WHT97" s="29"/>
      <c r="WHU97" s="29"/>
      <c r="WHV97" s="29"/>
      <c r="WHW97" s="29"/>
      <c r="WHX97" s="29"/>
      <c r="WHY97" s="29"/>
      <c r="WHZ97" s="29"/>
      <c r="WIA97" s="29"/>
      <c r="WIB97" s="29"/>
      <c r="WIC97" s="29"/>
      <c r="WID97" s="29"/>
      <c r="WIE97" s="29"/>
      <c r="WIF97" s="29"/>
      <c r="WIG97" s="29"/>
      <c r="WIH97" s="29"/>
      <c r="WII97" s="29"/>
      <c r="WIJ97" s="29"/>
      <c r="WIK97" s="29"/>
      <c r="WIL97" s="29"/>
      <c r="WIM97" s="29"/>
      <c r="WIN97" s="29"/>
      <c r="WIO97" s="29"/>
      <c r="WIP97" s="29"/>
      <c r="WIQ97" s="29"/>
      <c r="WIR97" s="29"/>
      <c r="WIS97" s="29"/>
      <c r="WIT97" s="29"/>
      <c r="WIU97" s="29"/>
      <c r="WIV97" s="29"/>
      <c r="WIW97" s="29"/>
      <c r="WIX97" s="29"/>
      <c r="WIY97" s="29"/>
      <c r="WIZ97" s="29"/>
      <c r="WJA97" s="29"/>
      <c r="WJB97" s="29"/>
      <c r="WJC97" s="29"/>
      <c r="WJD97" s="29"/>
      <c r="WJE97" s="29"/>
      <c r="WJF97" s="29"/>
      <c r="WJG97" s="29"/>
      <c r="WJH97" s="29"/>
      <c r="WJI97" s="29"/>
      <c r="WJJ97" s="29"/>
      <c r="WJK97" s="29"/>
      <c r="WJL97" s="29"/>
      <c r="WJM97" s="29"/>
      <c r="WJN97" s="29"/>
      <c r="WJO97" s="29"/>
      <c r="WJP97" s="29"/>
      <c r="WJQ97" s="29"/>
      <c r="WJR97" s="29"/>
      <c r="WJS97" s="29"/>
      <c r="WJT97" s="29"/>
      <c r="WJU97" s="29"/>
      <c r="WJV97" s="29"/>
      <c r="WJW97" s="29"/>
      <c r="WJX97" s="29"/>
      <c r="WJY97" s="29"/>
      <c r="WJZ97" s="29"/>
      <c r="WKA97" s="29"/>
      <c r="WKB97" s="29"/>
      <c r="WKC97" s="29"/>
      <c r="WKD97" s="29"/>
      <c r="WKE97" s="29"/>
      <c r="WKF97" s="29"/>
      <c r="WKG97" s="29"/>
      <c r="WKH97" s="29"/>
      <c r="WKI97" s="29"/>
      <c r="WKJ97" s="29"/>
      <c r="WKK97" s="29"/>
      <c r="WKL97" s="29"/>
      <c r="WKM97" s="29"/>
      <c r="WKN97" s="29"/>
      <c r="WKO97" s="29"/>
      <c r="WKP97" s="29"/>
      <c r="WKQ97" s="29"/>
      <c r="WKR97" s="29"/>
      <c r="WKS97" s="29"/>
      <c r="WKT97" s="29"/>
      <c r="WKU97" s="29"/>
      <c r="WKV97" s="29"/>
      <c r="WKW97" s="29"/>
      <c r="WKX97" s="29"/>
      <c r="WKY97" s="29"/>
      <c r="WKZ97" s="29"/>
      <c r="WLA97" s="29"/>
      <c r="WLB97" s="29"/>
      <c r="WLC97" s="29"/>
      <c r="WLD97" s="29"/>
      <c r="WLE97" s="29"/>
      <c r="WLF97" s="29"/>
      <c r="WLG97" s="29"/>
      <c r="WLH97" s="29"/>
      <c r="WLI97" s="29"/>
      <c r="WLJ97" s="29"/>
      <c r="WLK97" s="29"/>
      <c r="WLL97" s="29"/>
      <c r="WLM97" s="29"/>
      <c r="WLN97" s="29"/>
      <c r="WLO97" s="29"/>
      <c r="WLP97" s="29"/>
      <c r="WLQ97" s="29"/>
      <c r="WLR97" s="29"/>
      <c r="WLS97" s="29"/>
      <c r="WLT97" s="29"/>
      <c r="WLU97" s="29"/>
      <c r="WLV97" s="29"/>
      <c r="WLW97" s="29"/>
      <c r="WLX97" s="29"/>
      <c r="WLY97" s="29"/>
      <c r="WLZ97" s="29"/>
      <c r="WMA97" s="29"/>
      <c r="WMB97" s="29"/>
      <c r="WMC97" s="29"/>
      <c r="WMD97" s="29"/>
      <c r="WME97" s="29"/>
      <c r="WMF97" s="29"/>
      <c r="WMG97" s="29"/>
      <c r="WMH97" s="29"/>
      <c r="WMI97" s="29"/>
      <c r="WMJ97" s="29"/>
      <c r="WMK97" s="29"/>
      <c r="WML97" s="29"/>
      <c r="WMM97" s="29"/>
      <c r="WMN97" s="29"/>
      <c r="WMO97" s="29"/>
      <c r="WMP97" s="29"/>
      <c r="WMQ97" s="29"/>
      <c r="WMR97" s="29"/>
      <c r="WMS97" s="29"/>
      <c r="WMT97" s="29"/>
      <c r="WMU97" s="29"/>
      <c r="WMV97" s="29"/>
      <c r="WMW97" s="29"/>
      <c r="WMX97" s="29"/>
      <c r="WMY97" s="29"/>
      <c r="WMZ97" s="29"/>
      <c r="WNA97" s="29"/>
      <c r="WNB97" s="29"/>
      <c r="WNC97" s="29"/>
      <c r="WND97" s="29"/>
      <c r="WNE97" s="29"/>
      <c r="WNF97" s="29"/>
      <c r="WNG97" s="29"/>
      <c r="WNH97" s="29"/>
      <c r="WNI97" s="29"/>
      <c r="WNJ97" s="29"/>
      <c r="WNK97" s="29"/>
      <c r="WNL97" s="29"/>
      <c r="WNM97" s="29"/>
      <c r="WNN97" s="29"/>
      <c r="WNO97" s="29"/>
      <c r="WNP97" s="29"/>
      <c r="WNQ97" s="29"/>
      <c r="WNR97" s="29"/>
      <c r="WNS97" s="29"/>
      <c r="WNT97" s="29"/>
      <c r="WNU97" s="29"/>
      <c r="WNV97" s="29"/>
      <c r="WNW97" s="29"/>
      <c r="WNX97" s="29"/>
      <c r="WNY97" s="29"/>
      <c r="WNZ97" s="29"/>
      <c r="WOA97" s="29"/>
      <c r="WOB97" s="29"/>
      <c r="WOC97" s="29"/>
      <c r="WOD97" s="29"/>
      <c r="WOE97" s="29"/>
      <c r="WOF97" s="29"/>
      <c r="WOG97" s="29"/>
      <c r="WOH97" s="29"/>
      <c r="WOI97" s="29"/>
      <c r="WOJ97" s="29"/>
      <c r="WOK97" s="29"/>
      <c r="WOL97" s="29"/>
      <c r="WOM97" s="29"/>
      <c r="WON97" s="29"/>
      <c r="WOO97" s="29"/>
      <c r="WOP97" s="29"/>
      <c r="WOQ97" s="29"/>
      <c r="WOR97" s="29"/>
      <c r="WOS97" s="29"/>
      <c r="WOT97" s="29"/>
      <c r="WOU97" s="29"/>
      <c r="WOV97" s="29"/>
      <c r="WOW97" s="29"/>
      <c r="WOX97" s="29"/>
      <c r="WOY97" s="29"/>
      <c r="WOZ97" s="29"/>
      <c r="WPA97" s="29"/>
      <c r="WPB97" s="29"/>
      <c r="WPC97" s="29"/>
      <c r="WPD97" s="29"/>
      <c r="WPE97" s="29"/>
      <c r="WPF97" s="29"/>
      <c r="WPG97" s="29"/>
      <c r="WPH97" s="29"/>
      <c r="WPI97" s="29"/>
      <c r="WPJ97" s="29"/>
      <c r="WPK97" s="29"/>
      <c r="WPL97" s="29"/>
      <c r="WPM97" s="29"/>
      <c r="WPN97" s="29"/>
      <c r="WPO97" s="29"/>
      <c r="WPP97" s="29"/>
      <c r="WPQ97" s="29"/>
      <c r="WPR97" s="29"/>
      <c r="WPS97" s="29"/>
      <c r="WPT97" s="29"/>
      <c r="WPU97" s="29"/>
      <c r="WPV97" s="29"/>
      <c r="WPW97" s="29"/>
      <c r="WPX97" s="29"/>
      <c r="WPY97" s="29"/>
      <c r="WPZ97" s="29"/>
      <c r="WQA97" s="29"/>
      <c r="WQB97" s="29"/>
      <c r="WQC97" s="29"/>
      <c r="WQD97" s="29"/>
      <c r="WQE97" s="29"/>
      <c r="WQF97" s="29"/>
      <c r="WQG97" s="29"/>
      <c r="WQH97" s="29"/>
      <c r="WQI97" s="29"/>
      <c r="WQJ97" s="29"/>
      <c r="WQK97" s="29"/>
      <c r="WQL97" s="29"/>
      <c r="WQM97" s="29"/>
      <c r="WQN97" s="29"/>
      <c r="WQO97" s="29"/>
      <c r="WQP97" s="29"/>
      <c r="WQQ97" s="29"/>
      <c r="WQR97" s="29"/>
      <c r="WQS97" s="29"/>
      <c r="WQT97" s="29"/>
      <c r="WQU97" s="29"/>
      <c r="WQV97" s="29"/>
      <c r="WQW97" s="29"/>
      <c r="WQX97" s="29"/>
      <c r="WQY97" s="29"/>
      <c r="WQZ97" s="29"/>
      <c r="WRA97" s="29"/>
      <c r="WRB97" s="29"/>
      <c r="WRC97" s="29"/>
      <c r="WRD97" s="29"/>
      <c r="WRE97" s="29"/>
      <c r="WRF97" s="29"/>
      <c r="WRG97" s="29"/>
      <c r="WRH97" s="29"/>
      <c r="WRI97" s="29"/>
      <c r="WRJ97" s="29"/>
      <c r="WRK97" s="29"/>
      <c r="WRL97" s="29"/>
      <c r="WRM97" s="29"/>
      <c r="WRN97" s="29"/>
      <c r="WRO97" s="29"/>
      <c r="WRP97" s="29"/>
      <c r="WRQ97" s="29"/>
      <c r="WRR97" s="29"/>
      <c r="WRS97" s="29"/>
      <c r="WRT97" s="29"/>
      <c r="WRU97" s="29"/>
      <c r="WRV97" s="29"/>
      <c r="WRW97" s="29"/>
      <c r="WRX97" s="29"/>
      <c r="WRY97" s="29"/>
      <c r="WRZ97" s="29"/>
      <c r="WSA97" s="29"/>
      <c r="WSB97" s="29"/>
      <c r="WSC97" s="29"/>
      <c r="WSD97" s="29"/>
      <c r="WSE97" s="29"/>
      <c r="WSF97" s="29"/>
      <c r="WSG97" s="29"/>
      <c r="WSH97" s="29"/>
      <c r="WSI97" s="29"/>
      <c r="WSJ97" s="29"/>
      <c r="WSK97" s="29"/>
      <c r="WSL97" s="29"/>
      <c r="WSM97" s="29"/>
      <c r="WSN97" s="29"/>
      <c r="WSO97" s="29"/>
      <c r="WSP97" s="29"/>
      <c r="WSQ97" s="29"/>
      <c r="WSR97" s="29"/>
      <c r="WSS97" s="29"/>
      <c r="WST97" s="29"/>
      <c r="WSU97" s="29"/>
      <c r="WSV97" s="29"/>
      <c r="WSW97" s="29"/>
      <c r="WSX97" s="29"/>
      <c r="WSY97" s="29"/>
      <c r="WSZ97" s="29"/>
      <c r="WTA97" s="29"/>
      <c r="WTB97" s="29"/>
      <c r="WTC97" s="29"/>
      <c r="WTD97" s="29"/>
      <c r="WTE97" s="29"/>
      <c r="WTF97" s="29"/>
      <c r="WTG97" s="29"/>
      <c r="WTH97" s="29"/>
      <c r="WTI97" s="29"/>
      <c r="WTJ97" s="29"/>
      <c r="WTK97" s="29"/>
      <c r="WTL97" s="29"/>
      <c r="WTM97" s="29"/>
      <c r="WTN97" s="29"/>
      <c r="WTO97" s="29"/>
      <c r="WTP97" s="29"/>
      <c r="WTQ97" s="29"/>
      <c r="WTR97" s="29"/>
      <c r="WTS97" s="29"/>
      <c r="WTT97" s="29"/>
      <c r="WTU97" s="29"/>
      <c r="WTV97" s="29"/>
      <c r="WTW97" s="29"/>
      <c r="WTX97" s="29"/>
      <c r="WTY97" s="29"/>
      <c r="WTZ97" s="29"/>
      <c r="WUA97" s="29"/>
      <c r="WUB97" s="29"/>
      <c r="WUC97" s="29"/>
      <c r="WUD97" s="29"/>
      <c r="WUE97" s="29"/>
      <c r="WUF97" s="29"/>
      <c r="WUG97" s="29"/>
      <c r="WUH97" s="29"/>
      <c r="WUI97" s="29"/>
      <c r="WUJ97" s="29"/>
      <c r="WUK97" s="29"/>
      <c r="WUL97" s="29"/>
      <c r="WUM97" s="29"/>
      <c r="WUN97" s="29"/>
      <c r="WUO97" s="29"/>
      <c r="WUP97" s="29"/>
      <c r="WUQ97" s="29"/>
      <c r="WUR97" s="29"/>
      <c r="WUS97" s="29"/>
      <c r="WUT97" s="29"/>
      <c r="WUU97" s="29"/>
      <c r="WUV97" s="29"/>
      <c r="WUW97" s="29"/>
      <c r="WUX97" s="29"/>
      <c r="WUY97" s="29"/>
      <c r="WUZ97" s="29"/>
      <c r="WVA97" s="29"/>
      <c r="WVB97" s="29"/>
      <c r="WVC97" s="29"/>
      <c r="WVD97" s="29"/>
      <c r="WVE97" s="29"/>
      <c r="WVF97" s="29"/>
      <c r="WVG97" s="29"/>
      <c r="WVH97" s="29"/>
      <c r="WVI97" s="29"/>
      <c r="WVJ97" s="29"/>
      <c r="WVK97" s="29"/>
      <c r="WVL97" s="29"/>
      <c r="WVM97" s="29"/>
      <c r="WVN97" s="29"/>
      <c r="WVO97" s="29"/>
      <c r="WVP97" s="29"/>
      <c r="WVQ97" s="29"/>
      <c r="WVR97" s="29"/>
      <c r="WVS97" s="29"/>
      <c r="WVT97" s="29"/>
      <c r="WVU97" s="29"/>
      <c r="WVV97" s="29"/>
      <c r="WVW97" s="29"/>
      <c r="WVX97" s="29"/>
      <c r="WVY97" s="29"/>
      <c r="WVZ97" s="29"/>
      <c r="WWA97" s="29"/>
      <c r="WWB97" s="29"/>
      <c r="WWC97" s="29"/>
      <c r="WWD97" s="29"/>
      <c r="WWE97" s="29"/>
      <c r="WWF97" s="29"/>
      <c r="WWG97" s="29"/>
      <c r="WWH97" s="29"/>
      <c r="WWI97" s="29"/>
      <c r="WWJ97" s="29"/>
      <c r="WWK97" s="29"/>
      <c r="WWL97" s="29"/>
      <c r="WWM97" s="29"/>
      <c r="WWN97" s="29"/>
      <c r="WWO97" s="29"/>
      <c r="WWP97" s="29"/>
      <c r="WWQ97" s="29"/>
      <c r="WWR97" s="29"/>
      <c r="WWS97" s="29"/>
      <c r="WWT97" s="29"/>
      <c r="WWU97" s="29"/>
      <c r="WWV97" s="29"/>
      <c r="WWW97" s="29"/>
      <c r="WWX97" s="29"/>
      <c r="WWY97" s="29"/>
      <c r="WWZ97" s="29"/>
      <c r="WXA97" s="29"/>
      <c r="WXB97" s="29"/>
      <c r="WXC97" s="29"/>
      <c r="WXD97" s="29"/>
      <c r="WXE97" s="29"/>
      <c r="WXF97" s="29"/>
      <c r="WXG97" s="29"/>
      <c r="WXH97" s="29"/>
      <c r="WXI97" s="29"/>
      <c r="WXJ97" s="29"/>
      <c r="WXK97" s="29"/>
      <c r="WXL97" s="29"/>
      <c r="WXM97" s="29"/>
      <c r="WXN97" s="29"/>
      <c r="WXO97" s="29"/>
      <c r="WXP97" s="29"/>
      <c r="WXQ97" s="29"/>
      <c r="WXR97" s="29"/>
      <c r="WXS97" s="29"/>
      <c r="WXT97" s="29"/>
      <c r="WXU97" s="29"/>
      <c r="WXV97" s="29"/>
      <c r="WXW97" s="29"/>
      <c r="WXX97" s="29"/>
      <c r="WXY97" s="29"/>
      <c r="WXZ97" s="29"/>
      <c r="WYA97" s="29"/>
      <c r="WYB97" s="29"/>
      <c r="WYC97" s="29"/>
      <c r="WYD97" s="29"/>
      <c r="WYE97" s="29"/>
      <c r="WYF97" s="29"/>
      <c r="WYG97" s="29"/>
      <c r="WYH97" s="29"/>
      <c r="WYI97" s="29"/>
      <c r="WYJ97" s="29"/>
      <c r="WYK97" s="29"/>
      <c r="WYL97" s="29"/>
      <c r="WYM97" s="29"/>
      <c r="WYN97" s="29"/>
      <c r="WYO97" s="29"/>
      <c r="WYP97" s="29"/>
      <c r="WYQ97" s="29"/>
      <c r="WYR97" s="29"/>
      <c r="WYS97" s="29"/>
      <c r="WYT97" s="29"/>
      <c r="WYU97" s="29"/>
      <c r="WYV97" s="29"/>
      <c r="WYW97" s="29"/>
      <c r="WYX97" s="29"/>
      <c r="WYY97" s="29"/>
      <c r="WYZ97" s="29"/>
      <c r="WZA97" s="29"/>
      <c r="WZB97" s="29"/>
      <c r="WZC97" s="29"/>
      <c r="WZD97" s="29"/>
      <c r="WZE97" s="29"/>
      <c r="WZF97" s="29"/>
      <c r="WZG97" s="29"/>
      <c r="WZH97" s="29"/>
      <c r="WZI97" s="29"/>
      <c r="WZJ97" s="29"/>
      <c r="WZK97" s="29"/>
      <c r="WZL97" s="29"/>
      <c r="WZM97" s="29"/>
      <c r="WZN97" s="29"/>
      <c r="WZO97" s="29"/>
      <c r="WZP97" s="29"/>
      <c r="WZQ97" s="29"/>
      <c r="WZR97" s="29"/>
      <c r="WZS97" s="29"/>
      <c r="WZT97" s="29"/>
      <c r="WZU97" s="29"/>
      <c r="WZV97" s="29"/>
      <c r="WZW97" s="29"/>
      <c r="WZX97" s="29"/>
      <c r="WZY97" s="29"/>
      <c r="WZZ97" s="29"/>
      <c r="XAA97" s="29"/>
      <c r="XAB97" s="29"/>
      <c r="XAC97" s="29"/>
      <c r="XAD97" s="29"/>
      <c r="XAE97" s="29"/>
      <c r="XAF97" s="29"/>
      <c r="XAG97" s="29"/>
      <c r="XAH97" s="29"/>
      <c r="XAI97" s="29"/>
      <c r="XAJ97" s="29"/>
      <c r="XAK97" s="29"/>
      <c r="XAL97" s="29"/>
      <c r="XAM97" s="29"/>
      <c r="XAN97" s="29"/>
      <c r="XAO97" s="29"/>
      <c r="XAP97" s="29"/>
      <c r="XAQ97" s="29"/>
      <c r="XAR97" s="29"/>
      <c r="XAS97" s="29"/>
      <c r="XAT97" s="29"/>
      <c r="XAU97" s="29"/>
      <c r="XAV97" s="29"/>
      <c r="XAW97" s="29"/>
      <c r="XAX97" s="29"/>
      <c r="XAY97" s="29"/>
      <c r="XAZ97" s="29"/>
      <c r="XBA97" s="29"/>
      <c r="XBB97" s="29"/>
      <c r="XBC97" s="29"/>
      <c r="XBD97" s="29"/>
      <c r="XBE97" s="29"/>
      <c r="XBF97" s="29"/>
      <c r="XBG97" s="29"/>
      <c r="XBH97" s="29"/>
      <c r="XBI97" s="29"/>
      <c r="XBJ97" s="29"/>
      <c r="XBK97" s="29"/>
      <c r="XBL97" s="29"/>
      <c r="XBM97" s="29"/>
      <c r="XBN97" s="29"/>
      <c r="XBO97" s="29"/>
      <c r="XBP97" s="29"/>
      <c r="XBQ97" s="29"/>
      <c r="XBR97" s="29"/>
      <c r="XBS97" s="29"/>
      <c r="XBT97" s="29"/>
      <c r="XBU97" s="29"/>
      <c r="XBV97" s="29"/>
      <c r="XBW97" s="29"/>
      <c r="XBX97" s="29"/>
      <c r="XBY97" s="29"/>
      <c r="XBZ97" s="29"/>
      <c r="XCA97" s="29"/>
      <c r="XCB97" s="29"/>
      <c r="XCC97" s="29"/>
      <c r="XCD97" s="29"/>
      <c r="XCE97" s="29"/>
      <c r="XCF97" s="29"/>
      <c r="XCG97" s="29"/>
      <c r="XCH97" s="29"/>
      <c r="XCI97" s="29"/>
      <c r="XCJ97" s="29"/>
      <c r="XCK97" s="29"/>
      <c r="XCL97" s="29"/>
      <c r="XCM97" s="29"/>
      <c r="XCN97" s="29"/>
      <c r="XCO97" s="29"/>
      <c r="XCP97" s="29"/>
      <c r="XCQ97" s="29"/>
      <c r="XCR97" s="29"/>
      <c r="XCS97" s="29"/>
      <c r="XCT97" s="29"/>
      <c r="XCU97" s="29"/>
      <c r="XCV97" s="29"/>
      <c r="XCW97" s="29"/>
      <c r="XCX97" s="29"/>
      <c r="XCY97" s="29"/>
      <c r="XCZ97" s="29"/>
      <c r="XDA97" s="29"/>
      <c r="XDB97" s="29"/>
      <c r="XDC97" s="29"/>
      <c r="XDD97" s="29"/>
      <c r="XDE97" s="29"/>
      <c r="XDF97" s="29"/>
      <c r="XDG97" s="29"/>
      <c r="XDH97" s="29"/>
      <c r="XDI97" s="29"/>
      <c r="XDJ97" s="29"/>
      <c r="XDK97" s="29"/>
      <c r="XDL97" s="29"/>
      <c r="XDM97" s="29"/>
      <c r="XDN97" s="29"/>
      <c r="XDO97" s="29"/>
      <c r="XDP97" s="29"/>
      <c r="XDQ97" s="29"/>
      <c r="XDR97" s="29"/>
      <c r="XDS97" s="29"/>
      <c r="XDT97" s="29"/>
      <c r="XDU97" s="29"/>
      <c r="XDV97" s="29"/>
      <c r="XDW97" s="29"/>
      <c r="XDX97" s="29"/>
      <c r="XDY97" s="29"/>
      <c r="XDZ97" s="29"/>
      <c r="XEA97" s="29"/>
      <c r="XEB97" s="29"/>
      <c r="XEC97" s="29"/>
      <c r="XED97" s="29"/>
      <c r="XEE97" s="29"/>
      <c r="XEF97" s="29"/>
      <c r="XEG97" s="29"/>
      <c r="XEH97" s="29"/>
      <c r="XEI97" s="29"/>
      <c r="XEJ97" s="29"/>
      <c r="XEK97" s="29"/>
      <c r="XEL97" s="29"/>
      <c r="XEM97" s="29"/>
      <c r="XEN97" s="29"/>
      <c r="XEO97" s="29"/>
      <c r="XEP97" s="29"/>
      <c r="XEQ97" s="29"/>
      <c r="XER97" s="29"/>
      <c r="XES97" s="29"/>
      <c r="XET97" s="29"/>
      <c r="XEU97" s="29"/>
      <c r="XEV97" s="29"/>
      <c r="XEW97" s="29"/>
      <c r="XEX97" s="29"/>
      <c r="XEY97" s="29"/>
      <c r="XEZ97" s="29"/>
      <c r="XFA97" s="29"/>
      <c r="XFB97" s="29"/>
      <c r="XFC97" s="112"/>
    </row>
    <row r="98" spans="1:16384" s="120" customFormat="1" ht="18" hidden="1" customHeight="1" thickTop="1" thickBot="1">
      <c r="A98" s="3">
        <f t="shared" si="9"/>
        <v>14</v>
      </c>
      <c r="B98" s="38"/>
      <c r="C98" s="9"/>
      <c r="D98" s="96"/>
      <c r="E98" s="143" t="s">
        <v>45</v>
      </c>
      <c r="F98" s="148">
        <v>6300</v>
      </c>
      <c r="G98" s="148">
        <v>5200</v>
      </c>
      <c r="H98" s="148">
        <v>4000</v>
      </c>
      <c r="I98" s="148">
        <v>3000</v>
      </c>
      <c r="J98" s="148">
        <v>6000</v>
      </c>
      <c r="K98" s="148">
        <v>5000</v>
      </c>
      <c r="L98" s="148">
        <v>4000</v>
      </c>
      <c r="M98" s="148">
        <v>3000</v>
      </c>
    </row>
    <row r="99" spans="1:16384" s="120" customFormat="1" ht="18" hidden="1" customHeight="1" thickTop="1" thickBot="1">
      <c r="A99" s="3">
        <f t="shared" si="9"/>
        <v>15</v>
      </c>
      <c r="B99" s="38"/>
      <c r="C99" s="9"/>
      <c r="D99" s="96"/>
      <c r="E99" s="143" t="s">
        <v>46</v>
      </c>
      <c r="F99" s="148">
        <v>9500</v>
      </c>
      <c r="G99" s="148">
        <v>7800</v>
      </c>
      <c r="H99" s="148">
        <v>5500</v>
      </c>
      <c r="I99" s="148">
        <v>4200</v>
      </c>
      <c r="J99" s="148">
        <v>8350</v>
      </c>
      <c r="K99" s="148">
        <v>6900</v>
      </c>
      <c r="L99" s="148">
        <v>5400</v>
      </c>
      <c r="M99" s="148">
        <v>4100</v>
      </c>
      <c r="O99" s="233"/>
      <c r="P99" s="233"/>
      <c r="Q99" s="233"/>
      <c r="R99" s="233"/>
      <c r="S99" s="233"/>
      <c r="T99" s="233"/>
      <c r="U99" s="234"/>
      <c r="V99" s="234"/>
      <c r="W99" s="234"/>
      <c r="X99" s="234"/>
      <c r="AA99" s="29"/>
      <c r="AB99" s="29"/>
      <c r="AC99" s="234"/>
      <c r="AD99" s="234"/>
      <c r="AE99" s="234"/>
      <c r="AF99" s="234"/>
      <c r="AI99" s="29"/>
      <c r="AJ99" s="29"/>
      <c r="AK99" s="29"/>
      <c r="AL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  <c r="AMK99" s="29"/>
      <c r="AML99" s="29"/>
      <c r="AMM99" s="29"/>
      <c r="AMN99" s="29"/>
      <c r="AMO99" s="29"/>
      <c r="AMP99" s="29"/>
      <c r="AMQ99" s="29"/>
      <c r="AMR99" s="29"/>
      <c r="AMS99" s="29"/>
      <c r="AMT99" s="29"/>
      <c r="AMU99" s="29"/>
      <c r="AMV99" s="29"/>
      <c r="AMW99" s="29"/>
      <c r="AMX99" s="29"/>
      <c r="AMY99" s="29"/>
      <c r="AMZ99" s="29"/>
      <c r="ANA99" s="29"/>
      <c r="ANB99" s="29"/>
      <c r="ANC99" s="29"/>
      <c r="AND99" s="29"/>
      <c r="ANE99" s="29"/>
      <c r="ANF99" s="29"/>
      <c r="ANG99" s="29"/>
      <c r="ANH99" s="29"/>
      <c r="ANI99" s="29"/>
      <c r="ANJ99" s="29"/>
      <c r="ANK99" s="29"/>
      <c r="ANL99" s="29"/>
      <c r="ANM99" s="29"/>
      <c r="ANN99" s="29"/>
      <c r="ANO99" s="29"/>
      <c r="ANP99" s="29"/>
      <c r="ANQ99" s="29"/>
      <c r="ANR99" s="29"/>
      <c r="ANS99" s="29"/>
      <c r="ANT99" s="29"/>
      <c r="ANU99" s="29"/>
      <c r="ANV99" s="29"/>
      <c r="ANW99" s="29"/>
      <c r="ANX99" s="29"/>
      <c r="ANY99" s="29"/>
      <c r="ANZ99" s="29"/>
      <c r="AOA99" s="29"/>
      <c r="AOB99" s="29"/>
      <c r="AOC99" s="29"/>
      <c r="AOD99" s="29"/>
      <c r="AOE99" s="29"/>
      <c r="AOF99" s="29"/>
      <c r="AOG99" s="29"/>
      <c r="AOH99" s="29"/>
      <c r="AOI99" s="29"/>
      <c r="AOJ99" s="29"/>
      <c r="AOK99" s="29"/>
      <c r="AOL99" s="29"/>
      <c r="AOM99" s="29"/>
      <c r="AON99" s="29"/>
      <c r="AOO99" s="29"/>
      <c r="AOP99" s="29"/>
      <c r="AOQ99" s="29"/>
      <c r="AOR99" s="29"/>
      <c r="AOS99" s="29"/>
      <c r="AOT99" s="29"/>
      <c r="AOU99" s="29"/>
      <c r="AOV99" s="29"/>
      <c r="AOW99" s="29"/>
      <c r="AOX99" s="29"/>
      <c r="AOY99" s="29"/>
      <c r="AOZ99" s="29"/>
      <c r="APA99" s="29"/>
      <c r="APB99" s="29"/>
      <c r="APC99" s="29"/>
      <c r="APD99" s="29"/>
      <c r="APE99" s="29"/>
      <c r="APF99" s="29"/>
      <c r="APG99" s="29"/>
      <c r="APH99" s="29"/>
      <c r="API99" s="29"/>
      <c r="APJ99" s="29"/>
      <c r="APK99" s="29"/>
      <c r="APL99" s="29"/>
      <c r="APM99" s="29"/>
      <c r="APN99" s="29"/>
      <c r="APO99" s="29"/>
      <c r="APP99" s="29"/>
      <c r="APQ99" s="29"/>
      <c r="APR99" s="29"/>
      <c r="APS99" s="29"/>
      <c r="APT99" s="29"/>
      <c r="APU99" s="29"/>
      <c r="APV99" s="29"/>
      <c r="APW99" s="29"/>
      <c r="APX99" s="29"/>
      <c r="APY99" s="29"/>
      <c r="APZ99" s="29"/>
      <c r="AQA99" s="29"/>
      <c r="AQB99" s="29"/>
      <c r="AQC99" s="29"/>
      <c r="AQD99" s="29"/>
      <c r="AQE99" s="29"/>
      <c r="AQF99" s="29"/>
      <c r="AQG99" s="29"/>
      <c r="AQH99" s="29"/>
      <c r="AQI99" s="29"/>
      <c r="AQJ99" s="29"/>
      <c r="AQK99" s="29"/>
      <c r="AQL99" s="29"/>
      <c r="AQM99" s="29"/>
      <c r="AQN99" s="29"/>
      <c r="AQO99" s="29"/>
      <c r="AQP99" s="29"/>
      <c r="AQQ99" s="29"/>
      <c r="AQR99" s="29"/>
      <c r="AQS99" s="29"/>
      <c r="AQT99" s="29"/>
      <c r="AQU99" s="29"/>
      <c r="AQV99" s="29"/>
      <c r="AQW99" s="29"/>
      <c r="AQX99" s="29"/>
      <c r="AQY99" s="29"/>
      <c r="AQZ99" s="29"/>
      <c r="ARA99" s="29"/>
      <c r="ARB99" s="29"/>
      <c r="ARC99" s="29"/>
      <c r="ARD99" s="29"/>
      <c r="ARE99" s="29"/>
      <c r="ARF99" s="29"/>
      <c r="ARG99" s="29"/>
      <c r="ARH99" s="29"/>
      <c r="ARI99" s="29"/>
      <c r="ARJ99" s="29"/>
      <c r="ARK99" s="29"/>
      <c r="ARL99" s="29"/>
      <c r="ARM99" s="29"/>
      <c r="ARN99" s="29"/>
      <c r="ARO99" s="29"/>
      <c r="ARP99" s="29"/>
      <c r="ARQ99" s="29"/>
      <c r="ARR99" s="29"/>
      <c r="ARS99" s="29"/>
      <c r="ART99" s="29"/>
      <c r="ARU99" s="29"/>
      <c r="ARV99" s="29"/>
      <c r="ARW99" s="29"/>
      <c r="ARX99" s="29"/>
      <c r="ARY99" s="29"/>
      <c r="ARZ99" s="29"/>
      <c r="ASA99" s="29"/>
      <c r="ASB99" s="29"/>
      <c r="ASC99" s="29"/>
      <c r="ASD99" s="29"/>
      <c r="ASE99" s="29"/>
      <c r="ASF99" s="29"/>
      <c r="ASG99" s="29"/>
      <c r="ASH99" s="29"/>
      <c r="ASI99" s="29"/>
      <c r="ASJ99" s="29"/>
      <c r="ASK99" s="29"/>
      <c r="ASL99" s="29"/>
      <c r="ASM99" s="29"/>
      <c r="ASN99" s="29"/>
      <c r="ASO99" s="29"/>
      <c r="ASP99" s="29"/>
      <c r="ASQ99" s="29"/>
      <c r="ASR99" s="29"/>
      <c r="ASS99" s="29"/>
      <c r="AST99" s="29"/>
      <c r="ASU99" s="29"/>
      <c r="ASV99" s="29"/>
      <c r="ASW99" s="29"/>
      <c r="ASX99" s="29"/>
      <c r="ASY99" s="29"/>
      <c r="ASZ99" s="29"/>
      <c r="ATA99" s="29"/>
      <c r="ATB99" s="29"/>
      <c r="ATC99" s="29"/>
      <c r="ATD99" s="29"/>
      <c r="ATE99" s="29"/>
      <c r="ATF99" s="29"/>
      <c r="ATG99" s="29"/>
      <c r="ATH99" s="29"/>
      <c r="ATI99" s="29"/>
      <c r="ATJ99" s="29"/>
      <c r="ATK99" s="29"/>
      <c r="ATL99" s="29"/>
      <c r="ATM99" s="29"/>
      <c r="ATN99" s="29"/>
      <c r="ATO99" s="29"/>
      <c r="ATP99" s="29"/>
      <c r="ATQ99" s="29"/>
      <c r="ATR99" s="29"/>
      <c r="ATS99" s="29"/>
      <c r="ATT99" s="29"/>
      <c r="ATU99" s="29"/>
      <c r="ATV99" s="29"/>
      <c r="ATW99" s="29"/>
      <c r="ATX99" s="29"/>
      <c r="ATY99" s="29"/>
      <c r="ATZ99" s="29"/>
      <c r="AUA99" s="29"/>
      <c r="AUB99" s="29"/>
      <c r="AUC99" s="29"/>
      <c r="AUD99" s="29"/>
      <c r="AUE99" s="29"/>
      <c r="AUF99" s="29"/>
      <c r="AUG99" s="29"/>
      <c r="AUH99" s="29"/>
      <c r="AUI99" s="29"/>
      <c r="AUJ99" s="29"/>
      <c r="AUK99" s="29"/>
      <c r="AUL99" s="29"/>
      <c r="AUM99" s="29"/>
      <c r="AUN99" s="29"/>
      <c r="AUO99" s="29"/>
      <c r="AUP99" s="29"/>
      <c r="AUQ99" s="29"/>
      <c r="AUR99" s="29"/>
      <c r="AUS99" s="29"/>
      <c r="AUT99" s="29"/>
      <c r="AUU99" s="29"/>
      <c r="AUV99" s="29"/>
      <c r="AUW99" s="29"/>
      <c r="AUX99" s="29"/>
      <c r="AUY99" s="29"/>
      <c r="AUZ99" s="29"/>
      <c r="AVA99" s="29"/>
      <c r="AVB99" s="29"/>
      <c r="AVC99" s="29"/>
      <c r="AVD99" s="29"/>
      <c r="AVE99" s="29"/>
      <c r="AVF99" s="29"/>
      <c r="AVG99" s="29"/>
      <c r="AVH99" s="29"/>
      <c r="AVI99" s="29"/>
      <c r="AVJ99" s="29"/>
      <c r="AVK99" s="29"/>
      <c r="AVL99" s="29"/>
      <c r="AVM99" s="29"/>
      <c r="AVN99" s="29"/>
      <c r="AVO99" s="29"/>
      <c r="AVP99" s="29"/>
      <c r="AVQ99" s="29"/>
      <c r="AVR99" s="29"/>
      <c r="AVS99" s="29"/>
      <c r="AVT99" s="29"/>
      <c r="AVU99" s="29"/>
      <c r="AVV99" s="29"/>
      <c r="AVW99" s="29"/>
      <c r="AVX99" s="29"/>
      <c r="AVY99" s="29"/>
      <c r="AVZ99" s="29"/>
      <c r="AWA99" s="29"/>
      <c r="AWB99" s="29"/>
      <c r="AWC99" s="29"/>
      <c r="AWD99" s="29"/>
      <c r="AWE99" s="29"/>
      <c r="AWF99" s="29"/>
      <c r="AWG99" s="29"/>
      <c r="AWH99" s="29"/>
      <c r="AWI99" s="29"/>
      <c r="AWJ99" s="29"/>
      <c r="AWK99" s="29"/>
      <c r="AWL99" s="29"/>
      <c r="AWM99" s="29"/>
      <c r="AWN99" s="29"/>
      <c r="AWO99" s="29"/>
      <c r="AWP99" s="29"/>
      <c r="AWQ99" s="29"/>
      <c r="AWR99" s="29"/>
      <c r="AWS99" s="29"/>
      <c r="AWT99" s="29"/>
      <c r="AWU99" s="29"/>
      <c r="AWV99" s="29"/>
      <c r="AWW99" s="29"/>
      <c r="AWX99" s="29"/>
      <c r="AWY99" s="29"/>
      <c r="AWZ99" s="29"/>
      <c r="AXA99" s="29"/>
      <c r="AXB99" s="29"/>
      <c r="AXC99" s="29"/>
      <c r="AXD99" s="29"/>
      <c r="AXE99" s="29"/>
      <c r="AXF99" s="29"/>
      <c r="AXG99" s="29"/>
      <c r="AXH99" s="29"/>
      <c r="AXI99" s="29"/>
      <c r="AXJ99" s="29"/>
      <c r="AXK99" s="29"/>
      <c r="AXL99" s="29"/>
      <c r="AXM99" s="29"/>
      <c r="AXN99" s="29"/>
      <c r="AXO99" s="29"/>
      <c r="AXP99" s="29"/>
      <c r="AXQ99" s="29"/>
      <c r="AXR99" s="29"/>
      <c r="AXS99" s="29"/>
      <c r="AXT99" s="29"/>
      <c r="AXU99" s="29"/>
      <c r="AXV99" s="29"/>
      <c r="AXW99" s="29"/>
      <c r="AXX99" s="29"/>
      <c r="AXY99" s="29"/>
      <c r="AXZ99" s="29"/>
      <c r="AYA99" s="29"/>
      <c r="AYB99" s="29"/>
      <c r="AYC99" s="29"/>
      <c r="AYD99" s="29"/>
      <c r="AYE99" s="29"/>
      <c r="AYF99" s="29"/>
      <c r="AYG99" s="29"/>
      <c r="AYH99" s="29"/>
      <c r="AYI99" s="29"/>
      <c r="AYJ99" s="29"/>
      <c r="AYK99" s="29"/>
      <c r="AYL99" s="29"/>
      <c r="AYM99" s="29"/>
      <c r="AYN99" s="29"/>
      <c r="AYO99" s="29"/>
      <c r="AYP99" s="29"/>
      <c r="AYQ99" s="29"/>
      <c r="AYR99" s="29"/>
      <c r="AYS99" s="29"/>
      <c r="AYT99" s="29"/>
      <c r="AYU99" s="29"/>
      <c r="AYV99" s="29"/>
      <c r="AYW99" s="29"/>
      <c r="AYX99" s="29"/>
      <c r="AYY99" s="29"/>
      <c r="AYZ99" s="29"/>
      <c r="AZA99" s="29"/>
      <c r="AZB99" s="29"/>
      <c r="AZC99" s="29"/>
      <c r="AZD99" s="29"/>
      <c r="AZE99" s="29"/>
      <c r="AZF99" s="29"/>
      <c r="AZG99" s="29"/>
      <c r="AZH99" s="29"/>
      <c r="AZI99" s="29"/>
      <c r="AZJ99" s="29"/>
      <c r="AZK99" s="29"/>
      <c r="AZL99" s="29"/>
      <c r="AZM99" s="29"/>
      <c r="AZN99" s="29"/>
      <c r="AZO99" s="29"/>
      <c r="AZP99" s="29"/>
      <c r="AZQ99" s="29"/>
      <c r="AZR99" s="29"/>
      <c r="AZS99" s="29"/>
      <c r="AZT99" s="29"/>
      <c r="AZU99" s="29"/>
      <c r="AZV99" s="29"/>
      <c r="AZW99" s="29"/>
      <c r="AZX99" s="29"/>
      <c r="AZY99" s="29"/>
      <c r="AZZ99" s="29"/>
      <c r="BAA99" s="29"/>
      <c r="BAB99" s="29"/>
      <c r="BAC99" s="29"/>
      <c r="BAD99" s="29"/>
      <c r="BAE99" s="29"/>
      <c r="BAF99" s="29"/>
      <c r="BAG99" s="29"/>
      <c r="BAH99" s="29"/>
      <c r="BAI99" s="29"/>
      <c r="BAJ99" s="29"/>
      <c r="BAK99" s="29"/>
      <c r="BAL99" s="29"/>
      <c r="BAM99" s="29"/>
      <c r="BAN99" s="29"/>
      <c r="BAO99" s="29"/>
      <c r="BAP99" s="29"/>
      <c r="BAQ99" s="29"/>
      <c r="BAR99" s="29"/>
      <c r="BAS99" s="29"/>
      <c r="BAT99" s="29"/>
      <c r="BAU99" s="29"/>
      <c r="BAV99" s="29"/>
      <c r="BAW99" s="29"/>
      <c r="BAX99" s="29"/>
      <c r="BAY99" s="29"/>
      <c r="BAZ99" s="29"/>
      <c r="BBA99" s="29"/>
      <c r="BBB99" s="29"/>
      <c r="BBC99" s="29"/>
      <c r="BBD99" s="29"/>
      <c r="BBE99" s="29"/>
      <c r="BBF99" s="29"/>
      <c r="BBG99" s="29"/>
      <c r="BBH99" s="29"/>
      <c r="BBI99" s="29"/>
      <c r="BBJ99" s="29"/>
      <c r="BBK99" s="29"/>
      <c r="BBL99" s="29"/>
      <c r="BBM99" s="29"/>
      <c r="BBN99" s="29"/>
      <c r="BBO99" s="29"/>
      <c r="BBP99" s="29"/>
      <c r="BBQ99" s="29"/>
      <c r="BBR99" s="29"/>
      <c r="BBS99" s="29"/>
      <c r="BBT99" s="29"/>
      <c r="BBU99" s="29"/>
      <c r="BBV99" s="29"/>
      <c r="BBW99" s="29"/>
      <c r="BBX99" s="29"/>
      <c r="BBY99" s="29"/>
      <c r="BBZ99" s="29"/>
      <c r="BCA99" s="29"/>
      <c r="BCB99" s="29"/>
      <c r="BCC99" s="29"/>
      <c r="BCD99" s="29"/>
      <c r="BCE99" s="29"/>
      <c r="BCF99" s="29"/>
      <c r="BCG99" s="29"/>
      <c r="BCH99" s="29"/>
      <c r="BCI99" s="29"/>
      <c r="BCJ99" s="29"/>
      <c r="BCK99" s="29"/>
      <c r="BCL99" s="29"/>
      <c r="BCM99" s="29"/>
      <c r="BCN99" s="29"/>
      <c r="BCO99" s="29"/>
      <c r="BCP99" s="29"/>
      <c r="BCQ99" s="29"/>
      <c r="BCR99" s="29"/>
      <c r="BCS99" s="29"/>
      <c r="BCT99" s="29"/>
      <c r="BCU99" s="29"/>
      <c r="BCV99" s="29"/>
      <c r="BCW99" s="29"/>
      <c r="BCX99" s="29"/>
      <c r="BCY99" s="29"/>
      <c r="BCZ99" s="29"/>
      <c r="BDA99" s="29"/>
      <c r="BDB99" s="29"/>
      <c r="BDC99" s="29"/>
      <c r="BDD99" s="29"/>
      <c r="BDE99" s="29"/>
      <c r="BDF99" s="29"/>
      <c r="BDG99" s="29"/>
      <c r="BDH99" s="29"/>
      <c r="BDI99" s="29"/>
      <c r="BDJ99" s="29"/>
      <c r="BDK99" s="29"/>
      <c r="BDL99" s="29"/>
      <c r="BDM99" s="29"/>
      <c r="BDN99" s="29"/>
      <c r="BDO99" s="29"/>
      <c r="BDP99" s="29"/>
      <c r="BDQ99" s="29"/>
      <c r="BDR99" s="29"/>
      <c r="BDS99" s="29"/>
      <c r="BDT99" s="29"/>
      <c r="BDU99" s="29"/>
      <c r="BDV99" s="29"/>
      <c r="BDW99" s="29"/>
      <c r="BDX99" s="29"/>
      <c r="BDY99" s="29"/>
      <c r="BDZ99" s="29"/>
      <c r="BEA99" s="29"/>
      <c r="BEB99" s="29"/>
      <c r="BEC99" s="29"/>
      <c r="BED99" s="29"/>
      <c r="BEE99" s="29"/>
      <c r="BEF99" s="29"/>
      <c r="BEG99" s="29"/>
      <c r="BEH99" s="29"/>
      <c r="BEI99" s="29"/>
      <c r="BEJ99" s="29"/>
      <c r="BEK99" s="29"/>
      <c r="BEL99" s="29"/>
      <c r="BEM99" s="29"/>
      <c r="BEN99" s="29"/>
      <c r="BEO99" s="29"/>
      <c r="BEP99" s="29"/>
      <c r="BEQ99" s="29"/>
      <c r="BER99" s="29"/>
      <c r="BES99" s="29"/>
      <c r="BET99" s="29"/>
      <c r="BEU99" s="29"/>
      <c r="BEV99" s="29"/>
      <c r="BEW99" s="29"/>
      <c r="BEX99" s="29"/>
      <c r="BEY99" s="29"/>
      <c r="BEZ99" s="29"/>
      <c r="BFA99" s="29"/>
      <c r="BFB99" s="29"/>
      <c r="BFC99" s="29"/>
      <c r="BFD99" s="29"/>
      <c r="BFE99" s="29"/>
      <c r="BFF99" s="29"/>
      <c r="BFG99" s="29"/>
      <c r="BFH99" s="29"/>
      <c r="BFI99" s="29"/>
      <c r="BFJ99" s="29"/>
      <c r="BFK99" s="29"/>
      <c r="BFL99" s="29"/>
      <c r="BFM99" s="29"/>
      <c r="BFN99" s="29"/>
      <c r="BFO99" s="29"/>
      <c r="BFP99" s="29"/>
      <c r="BFQ99" s="29"/>
      <c r="BFR99" s="29"/>
      <c r="BFS99" s="29"/>
      <c r="BFT99" s="29"/>
      <c r="BFU99" s="29"/>
      <c r="BFV99" s="29"/>
      <c r="BFW99" s="29"/>
      <c r="BFX99" s="29"/>
      <c r="BFY99" s="29"/>
      <c r="BFZ99" s="29"/>
      <c r="BGA99" s="29"/>
      <c r="BGB99" s="29"/>
      <c r="BGC99" s="29"/>
      <c r="BGD99" s="29"/>
      <c r="BGE99" s="29"/>
      <c r="BGF99" s="29"/>
      <c r="BGG99" s="29"/>
      <c r="BGH99" s="29"/>
      <c r="BGI99" s="29"/>
      <c r="BGJ99" s="29"/>
      <c r="BGK99" s="29"/>
      <c r="BGL99" s="29"/>
      <c r="BGM99" s="29"/>
      <c r="BGN99" s="29"/>
      <c r="BGO99" s="29"/>
      <c r="BGP99" s="29"/>
      <c r="BGQ99" s="29"/>
      <c r="BGR99" s="29"/>
      <c r="BGS99" s="29"/>
      <c r="BGT99" s="29"/>
      <c r="BGU99" s="29"/>
      <c r="BGV99" s="29"/>
      <c r="BGW99" s="29"/>
      <c r="BGX99" s="29"/>
      <c r="BGY99" s="29"/>
      <c r="BGZ99" s="29"/>
      <c r="BHA99" s="29"/>
      <c r="BHB99" s="29"/>
      <c r="BHC99" s="29"/>
      <c r="BHD99" s="29"/>
      <c r="BHE99" s="29"/>
      <c r="BHF99" s="29"/>
      <c r="BHG99" s="29"/>
      <c r="BHH99" s="29"/>
      <c r="BHI99" s="29"/>
      <c r="BHJ99" s="29"/>
      <c r="BHK99" s="29"/>
      <c r="BHL99" s="29"/>
      <c r="BHM99" s="29"/>
      <c r="BHN99" s="29"/>
      <c r="BHO99" s="29"/>
      <c r="BHP99" s="29"/>
      <c r="BHQ99" s="29"/>
      <c r="BHR99" s="29"/>
      <c r="BHS99" s="29"/>
      <c r="BHT99" s="29"/>
      <c r="BHU99" s="29"/>
      <c r="BHV99" s="29"/>
      <c r="BHW99" s="29"/>
      <c r="BHX99" s="29"/>
      <c r="BHY99" s="29"/>
      <c r="BHZ99" s="29"/>
      <c r="BIA99" s="29"/>
      <c r="BIB99" s="29"/>
      <c r="BIC99" s="29"/>
      <c r="BID99" s="29"/>
      <c r="BIE99" s="29"/>
      <c r="BIF99" s="29"/>
      <c r="BIG99" s="29"/>
      <c r="BIH99" s="29"/>
      <c r="BII99" s="29"/>
      <c r="BIJ99" s="29"/>
      <c r="BIK99" s="29"/>
      <c r="BIL99" s="29"/>
      <c r="BIM99" s="29"/>
      <c r="BIN99" s="29"/>
      <c r="BIO99" s="29"/>
      <c r="BIP99" s="29"/>
      <c r="BIQ99" s="29"/>
      <c r="BIR99" s="29"/>
      <c r="BIS99" s="29"/>
      <c r="BIT99" s="29"/>
      <c r="BIU99" s="29"/>
      <c r="BIV99" s="29"/>
      <c r="BIW99" s="29"/>
      <c r="BIX99" s="29"/>
      <c r="BIY99" s="29"/>
      <c r="BIZ99" s="29"/>
      <c r="BJA99" s="29"/>
      <c r="BJB99" s="29"/>
      <c r="BJC99" s="29"/>
      <c r="BJD99" s="29"/>
      <c r="BJE99" s="29"/>
      <c r="BJF99" s="29"/>
      <c r="BJG99" s="29"/>
      <c r="BJH99" s="29"/>
      <c r="BJI99" s="29"/>
      <c r="BJJ99" s="29"/>
      <c r="BJK99" s="29"/>
      <c r="BJL99" s="29"/>
      <c r="BJM99" s="29"/>
      <c r="BJN99" s="29"/>
      <c r="BJO99" s="29"/>
      <c r="BJP99" s="29"/>
      <c r="BJQ99" s="29"/>
      <c r="BJR99" s="29"/>
      <c r="BJS99" s="29"/>
      <c r="BJT99" s="29"/>
      <c r="BJU99" s="29"/>
      <c r="BJV99" s="29"/>
      <c r="BJW99" s="29"/>
      <c r="BJX99" s="29"/>
      <c r="BJY99" s="29"/>
      <c r="BJZ99" s="29"/>
      <c r="BKA99" s="29"/>
      <c r="BKB99" s="29"/>
      <c r="BKC99" s="29"/>
      <c r="BKD99" s="29"/>
      <c r="BKE99" s="29"/>
      <c r="BKF99" s="29"/>
      <c r="BKG99" s="29"/>
      <c r="BKH99" s="29"/>
      <c r="BKI99" s="29"/>
      <c r="BKJ99" s="29"/>
      <c r="BKK99" s="29"/>
      <c r="BKL99" s="29"/>
      <c r="BKM99" s="29"/>
      <c r="BKN99" s="29"/>
      <c r="BKO99" s="29"/>
      <c r="BKP99" s="29"/>
      <c r="BKQ99" s="29"/>
      <c r="BKR99" s="29"/>
      <c r="BKS99" s="29"/>
      <c r="BKT99" s="29"/>
      <c r="BKU99" s="29"/>
      <c r="BKV99" s="29"/>
      <c r="BKW99" s="29"/>
      <c r="BKX99" s="29"/>
      <c r="BKY99" s="29"/>
      <c r="BKZ99" s="29"/>
      <c r="BLA99" s="29"/>
      <c r="BLB99" s="29"/>
      <c r="BLC99" s="29"/>
      <c r="BLD99" s="29"/>
      <c r="BLE99" s="29"/>
      <c r="BLF99" s="29"/>
      <c r="BLG99" s="29"/>
      <c r="BLH99" s="29"/>
      <c r="BLI99" s="29"/>
      <c r="BLJ99" s="29"/>
      <c r="BLK99" s="29"/>
      <c r="BLL99" s="29"/>
      <c r="BLM99" s="29"/>
      <c r="BLN99" s="29"/>
      <c r="BLO99" s="29"/>
      <c r="BLP99" s="29"/>
      <c r="BLQ99" s="29"/>
      <c r="BLR99" s="29"/>
      <c r="BLS99" s="29"/>
      <c r="BLT99" s="29"/>
      <c r="BLU99" s="29"/>
      <c r="BLV99" s="29"/>
      <c r="BLW99" s="29"/>
      <c r="BLX99" s="29"/>
      <c r="BLY99" s="29"/>
      <c r="BLZ99" s="29"/>
      <c r="BMA99" s="29"/>
      <c r="BMB99" s="29"/>
      <c r="BMC99" s="29"/>
      <c r="BMD99" s="29"/>
      <c r="BME99" s="29"/>
      <c r="BMF99" s="29"/>
      <c r="BMG99" s="29"/>
      <c r="BMH99" s="29"/>
      <c r="BMI99" s="29"/>
      <c r="BMJ99" s="29"/>
      <c r="BMK99" s="29"/>
      <c r="BML99" s="29"/>
      <c r="BMM99" s="29"/>
      <c r="BMN99" s="29"/>
      <c r="BMO99" s="29"/>
      <c r="BMP99" s="29"/>
      <c r="BMQ99" s="29"/>
      <c r="BMR99" s="29"/>
      <c r="BMS99" s="29"/>
      <c r="BMT99" s="29"/>
      <c r="BMU99" s="29"/>
      <c r="BMV99" s="29"/>
      <c r="BMW99" s="29"/>
      <c r="BMX99" s="29"/>
      <c r="BMY99" s="29"/>
      <c r="BMZ99" s="29"/>
      <c r="BNA99" s="29"/>
      <c r="BNB99" s="29"/>
      <c r="BNC99" s="29"/>
      <c r="BND99" s="29"/>
      <c r="BNE99" s="29"/>
      <c r="BNF99" s="29"/>
      <c r="BNG99" s="29"/>
      <c r="BNH99" s="29"/>
      <c r="BNI99" s="29"/>
      <c r="BNJ99" s="29"/>
      <c r="BNK99" s="29"/>
      <c r="BNL99" s="29"/>
      <c r="BNM99" s="29"/>
      <c r="BNN99" s="29"/>
      <c r="BNO99" s="29"/>
      <c r="BNP99" s="29"/>
      <c r="BNQ99" s="29"/>
      <c r="BNR99" s="29"/>
      <c r="BNS99" s="29"/>
      <c r="BNT99" s="29"/>
      <c r="BNU99" s="29"/>
      <c r="BNV99" s="29"/>
      <c r="BNW99" s="29"/>
      <c r="BNX99" s="29"/>
      <c r="BNY99" s="29"/>
      <c r="BNZ99" s="29"/>
      <c r="BOA99" s="29"/>
      <c r="BOB99" s="29"/>
      <c r="BOC99" s="29"/>
      <c r="BOD99" s="29"/>
      <c r="BOE99" s="29"/>
      <c r="BOF99" s="29"/>
      <c r="BOG99" s="29"/>
      <c r="BOH99" s="29"/>
      <c r="BOI99" s="29"/>
      <c r="BOJ99" s="29"/>
      <c r="BOK99" s="29"/>
      <c r="BOL99" s="29"/>
      <c r="BOM99" s="29"/>
      <c r="BON99" s="29"/>
      <c r="BOO99" s="29"/>
      <c r="BOP99" s="29"/>
      <c r="BOQ99" s="29"/>
      <c r="BOR99" s="29"/>
      <c r="BOS99" s="29"/>
      <c r="BOT99" s="29"/>
      <c r="BOU99" s="29"/>
      <c r="BOV99" s="29"/>
      <c r="BOW99" s="29"/>
      <c r="BOX99" s="29"/>
      <c r="BOY99" s="29"/>
      <c r="BOZ99" s="29"/>
      <c r="BPA99" s="29"/>
      <c r="BPB99" s="29"/>
      <c r="BPC99" s="29"/>
      <c r="BPD99" s="29"/>
      <c r="BPE99" s="29"/>
      <c r="BPF99" s="29"/>
      <c r="BPG99" s="29"/>
      <c r="BPH99" s="29"/>
      <c r="BPI99" s="29"/>
      <c r="BPJ99" s="29"/>
      <c r="BPK99" s="29"/>
      <c r="BPL99" s="29"/>
      <c r="BPM99" s="29"/>
      <c r="BPN99" s="29"/>
      <c r="BPO99" s="29"/>
      <c r="BPP99" s="29"/>
      <c r="BPQ99" s="29"/>
      <c r="BPR99" s="29"/>
      <c r="BPS99" s="29"/>
      <c r="BPT99" s="29"/>
      <c r="BPU99" s="29"/>
      <c r="BPV99" s="29"/>
      <c r="BPW99" s="29"/>
      <c r="BPX99" s="29"/>
      <c r="BPY99" s="29"/>
      <c r="BPZ99" s="29"/>
      <c r="BQA99" s="29"/>
      <c r="BQB99" s="29"/>
      <c r="BQC99" s="29"/>
      <c r="BQD99" s="29"/>
      <c r="BQE99" s="29"/>
      <c r="BQF99" s="29"/>
      <c r="BQG99" s="29"/>
      <c r="BQH99" s="29"/>
      <c r="BQI99" s="29"/>
      <c r="BQJ99" s="29"/>
      <c r="BQK99" s="29"/>
      <c r="BQL99" s="29"/>
      <c r="BQM99" s="29"/>
      <c r="BQN99" s="29"/>
      <c r="BQO99" s="29"/>
      <c r="BQP99" s="29"/>
      <c r="BQQ99" s="29"/>
      <c r="BQR99" s="29"/>
      <c r="BQS99" s="29"/>
      <c r="BQT99" s="29"/>
      <c r="BQU99" s="29"/>
      <c r="BQV99" s="29"/>
      <c r="BQW99" s="29"/>
      <c r="BQX99" s="29"/>
      <c r="BQY99" s="29"/>
      <c r="BQZ99" s="29"/>
      <c r="BRA99" s="29"/>
      <c r="BRB99" s="29"/>
      <c r="BRC99" s="29"/>
      <c r="BRD99" s="29"/>
      <c r="BRE99" s="29"/>
      <c r="BRF99" s="29"/>
      <c r="BRG99" s="29"/>
      <c r="BRH99" s="29"/>
      <c r="BRI99" s="29"/>
      <c r="BRJ99" s="29"/>
      <c r="BRK99" s="29"/>
      <c r="BRL99" s="29"/>
      <c r="BRM99" s="29"/>
      <c r="BRN99" s="29"/>
      <c r="BRO99" s="29"/>
      <c r="BRP99" s="29"/>
      <c r="BRQ99" s="29"/>
      <c r="BRR99" s="29"/>
      <c r="BRS99" s="29"/>
      <c r="BRT99" s="29"/>
      <c r="BRU99" s="29"/>
      <c r="BRV99" s="29"/>
      <c r="BRW99" s="29"/>
      <c r="BRX99" s="29"/>
      <c r="BRY99" s="29"/>
      <c r="BRZ99" s="29"/>
      <c r="BSA99" s="29"/>
      <c r="BSB99" s="29"/>
      <c r="BSC99" s="29"/>
      <c r="BSD99" s="29"/>
      <c r="BSE99" s="29"/>
      <c r="BSF99" s="29"/>
      <c r="BSG99" s="29"/>
      <c r="BSH99" s="29"/>
      <c r="BSI99" s="29"/>
      <c r="BSJ99" s="29"/>
      <c r="BSK99" s="29"/>
      <c r="BSL99" s="29"/>
      <c r="BSM99" s="29"/>
      <c r="BSN99" s="29"/>
      <c r="BSO99" s="29"/>
      <c r="BSP99" s="29"/>
      <c r="BSQ99" s="29"/>
      <c r="BSR99" s="29"/>
      <c r="BSS99" s="29"/>
      <c r="BST99" s="29"/>
      <c r="BSU99" s="29"/>
      <c r="BSV99" s="29"/>
      <c r="BSW99" s="29"/>
      <c r="BSX99" s="29"/>
      <c r="BSY99" s="29"/>
      <c r="BSZ99" s="29"/>
      <c r="BTA99" s="29"/>
      <c r="BTB99" s="29"/>
      <c r="BTC99" s="29"/>
      <c r="BTD99" s="29"/>
      <c r="BTE99" s="29"/>
      <c r="BTF99" s="29"/>
      <c r="BTG99" s="29"/>
      <c r="BTH99" s="29"/>
      <c r="BTI99" s="29"/>
      <c r="BTJ99" s="29"/>
      <c r="BTK99" s="29"/>
      <c r="BTL99" s="29"/>
      <c r="BTM99" s="29"/>
      <c r="BTN99" s="29"/>
      <c r="BTO99" s="29"/>
      <c r="BTP99" s="29"/>
      <c r="BTQ99" s="29"/>
      <c r="BTR99" s="29"/>
      <c r="BTS99" s="29"/>
      <c r="BTT99" s="29"/>
      <c r="BTU99" s="29"/>
      <c r="BTV99" s="29"/>
      <c r="BTW99" s="29"/>
      <c r="BTX99" s="29"/>
      <c r="BTY99" s="29"/>
      <c r="BTZ99" s="29"/>
      <c r="BUA99" s="29"/>
      <c r="BUB99" s="29"/>
      <c r="BUC99" s="29"/>
      <c r="BUD99" s="29"/>
      <c r="BUE99" s="29"/>
      <c r="BUF99" s="29"/>
      <c r="BUG99" s="29"/>
      <c r="BUH99" s="29"/>
      <c r="BUI99" s="29"/>
      <c r="BUJ99" s="29"/>
      <c r="BUK99" s="29"/>
      <c r="BUL99" s="29"/>
      <c r="BUM99" s="29"/>
      <c r="BUN99" s="29"/>
      <c r="BUO99" s="29"/>
      <c r="BUP99" s="29"/>
      <c r="BUQ99" s="29"/>
      <c r="BUR99" s="29"/>
      <c r="BUS99" s="29"/>
      <c r="BUT99" s="29"/>
      <c r="BUU99" s="29"/>
      <c r="BUV99" s="29"/>
      <c r="BUW99" s="29"/>
      <c r="BUX99" s="29"/>
      <c r="BUY99" s="29"/>
      <c r="BUZ99" s="29"/>
      <c r="BVA99" s="29"/>
      <c r="BVB99" s="29"/>
      <c r="BVC99" s="29"/>
      <c r="BVD99" s="29"/>
      <c r="BVE99" s="29"/>
      <c r="BVF99" s="29"/>
      <c r="BVG99" s="29"/>
      <c r="BVH99" s="29"/>
      <c r="BVI99" s="29"/>
      <c r="BVJ99" s="29"/>
      <c r="BVK99" s="29"/>
      <c r="BVL99" s="29"/>
      <c r="BVM99" s="29"/>
      <c r="BVN99" s="29"/>
      <c r="BVO99" s="29"/>
      <c r="BVP99" s="29"/>
      <c r="BVQ99" s="29"/>
      <c r="BVR99" s="29"/>
      <c r="BVS99" s="29"/>
      <c r="BVT99" s="29"/>
      <c r="BVU99" s="29"/>
      <c r="BVV99" s="29"/>
      <c r="BVW99" s="29"/>
      <c r="BVX99" s="29"/>
      <c r="BVY99" s="29"/>
      <c r="BVZ99" s="29"/>
      <c r="BWA99" s="29"/>
      <c r="BWB99" s="29"/>
      <c r="BWC99" s="29"/>
      <c r="BWD99" s="29"/>
      <c r="BWE99" s="29"/>
      <c r="BWF99" s="29"/>
      <c r="BWG99" s="29"/>
      <c r="BWH99" s="29"/>
      <c r="BWI99" s="29"/>
      <c r="BWJ99" s="29"/>
      <c r="BWK99" s="29"/>
      <c r="BWL99" s="29"/>
      <c r="BWM99" s="29"/>
      <c r="BWN99" s="29"/>
      <c r="BWO99" s="29"/>
      <c r="BWP99" s="29"/>
      <c r="BWQ99" s="29"/>
      <c r="BWR99" s="29"/>
      <c r="BWS99" s="29"/>
      <c r="BWT99" s="29"/>
      <c r="BWU99" s="29"/>
      <c r="BWV99" s="29"/>
      <c r="BWW99" s="29"/>
      <c r="BWX99" s="29"/>
      <c r="BWY99" s="29"/>
      <c r="BWZ99" s="29"/>
      <c r="BXA99" s="29"/>
      <c r="BXB99" s="29"/>
      <c r="BXC99" s="29"/>
      <c r="BXD99" s="29"/>
      <c r="BXE99" s="29"/>
      <c r="BXF99" s="29"/>
      <c r="BXG99" s="29"/>
      <c r="BXH99" s="29"/>
      <c r="BXI99" s="29"/>
      <c r="BXJ99" s="29"/>
      <c r="BXK99" s="29"/>
      <c r="BXL99" s="29"/>
      <c r="BXM99" s="29"/>
      <c r="BXN99" s="29"/>
      <c r="BXO99" s="29"/>
      <c r="BXP99" s="29"/>
      <c r="BXQ99" s="29"/>
      <c r="BXR99" s="29"/>
      <c r="BXS99" s="29"/>
      <c r="BXT99" s="29"/>
      <c r="BXU99" s="29"/>
      <c r="BXV99" s="29"/>
      <c r="BXW99" s="29"/>
      <c r="BXX99" s="29"/>
      <c r="BXY99" s="29"/>
      <c r="BXZ99" s="29"/>
      <c r="BYA99" s="29"/>
      <c r="BYB99" s="29"/>
      <c r="BYC99" s="29"/>
      <c r="BYD99" s="29"/>
      <c r="BYE99" s="29"/>
      <c r="BYF99" s="29"/>
      <c r="BYG99" s="29"/>
      <c r="BYH99" s="29"/>
      <c r="BYI99" s="29"/>
      <c r="BYJ99" s="29"/>
      <c r="BYK99" s="29"/>
      <c r="BYL99" s="29"/>
      <c r="BYM99" s="29"/>
      <c r="BYN99" s="29"/>
      <c r="BYO99" s="29"/>
      <c r="BYP99" s="29"/>
      <c r="BYQ99" s="29"/>
      <c r="BYR99" s="29"/>
      <c r="BYS99" s="29"/>
      <c r="BYT99" s="29"/>
      <c r="BYU99" s="29"/>
      <c r="BYV99" s="29"/>
      <c r="BYW99" s="29"/>
      <c r="BYX99" s="29"/>
      <c r="BYY99" s="29"/>
      <c r="BYZ99" s="29"/>
      <c r="BZA99" s="29"/>
      <c r="BZB99" s="29"/>
      <c r="BZC99" s="29"/>
      <c r="BZD99" s="29"/>
      <c r="BZE99" s="29"/>
      <c r="BZF99" s="29"/>
      <c r="BZG99" s="29"/>
      <c r="BZH99" s="29"/>
      <c r="BZI99" s="29"/>
      <c r="BZJ99" s="29"/>
      <c r="BZK99" s="29"/>
      <c r="BZL99" s="29"/>
      <c r="BZM99" s="29"/>
      <c r="BZN99" s="29"/>
      <c r="BZO99" s="29"/>
      <c r="BZP99" s="29"/>
      <c r="BZQ99" s="29"/>
      <c r="BZR99" s="29"/>
      <c r="BZS99" s="29"/>
      <c r="BZT99" s="29"/>
      <c r="BZU99" s="29"/>
      <c r="BZV99" s="29"/>
      <c r="BZW99" s="29"/>
      <c r="BZX99" s="29"/>
      <c r="BZY99" s="29"/>
      <c r="BZZ99" s="29"/>
      <c r="CAA99" s="29"/>
      <c r="CAB99" s="29"/>
      <c r="CAC99" s="29"/>
      <c r="CAD99" s="29"/>
      <c r="CAE99" s="29"/>
      <c r="CAF99" s="29"/>
      <c r="CAG99" s="29"/>
      <c r="CAH99" s="29"/>
      <c r="CAI99" s="29"/>
      <c r="CAJ99" s="29"/>
      <c r="CAK99" s="29"/>
      <c r="CAL99" s="29"/>
      <c r="CAM99" s="29"/>
      <c r="CAN99" s="29"/>
      <c r="CAO99" s="29"/>
      <c r="CAP99" s="29"/>
      <c r="CAQ99" s="29"/>
      <c r="CAR99" s="29"/>
      <c r="CAS99" s="29"/>
      <c r="CAT99" s="29"/>
      <c r="CAU99" s="29"/>
      <c r="CAV99" s="29"/>
      <c r="CAW99" s="29"/>
      <c r="CAX99" s="29"/>
      <c r="CAY99" s="29"/>
      <c r="CAZ99" s="29"/>
      <c r="CBA99" s="29"/>
      <c r="CBB99" s="29"/>
      <c r="CBC99" s="29"/>
      <c r="CBD99" s="29"/>
      <c r="CBE99" s="29"/>
      <c r="CBF99" s="29"/>
      <c r="CBG99" s="29"/>
      <c r="CBH99" s="29"/>
      <c r="CBI99" s="29"/>
      <c r="CBJ99" s="29"/>
      <c r="CBK99" s="29"/>
      <c r="CBL99" s="29"/>
      <c r="CBM99" s="29"/>
      <c r="CBN99" s="29"/>
      <c r="CBO99" s="29"/>
      <c r="CBP99" s="29"/>
      <c r="CBQ99" s="29"/>
      <c r="CBR99" s="29"/>
      <c r="CBS99" s="29"/>
      <c r="CBT99" s="29"/>
      <c r="CBU99" s="29"/>
      <c r="CBV99" s="29"/>
      <c r="CBW99" s="29"/>
      <c r="CBX99" s="29"/>
      <c r="CBY99" s="29"/>
      <c r="CBZ99" s="29"/>
      <c r="CCA99" s="29"/>
      <c r="CCB99" s="29"/>
      <c r="CCC99" s="29"/>
      <c r="CCD99" s="29"/>
      <c r="CCE99" s="29"/>
      <c r="CCF99" s="29"/>
      <c r="CCG99" s="29"/>
      <c r="CCH99" s="29"/>
      <c r="CCI99" s="29"/>
      <c r="CCJ99" s="29"/>
      <c r="CCK99" s="29"/>
      <c r="CCL99" s="29"/>
      <c r="CCM99" s="29"/>
      <c r="CCN99" s="29"/>
      <c r="CCO99" s="29"/>
      <c r="CCP99" s="29"/>
      <c r="CCQ99" s="29"/>
      <c r="CCR99" s="29"/>
      <c r="CCS99" s="29"/>
      <c r="CCT99" s="29"/>
      <c r="CCU99" s="29"/>
      <c r="CCV99" s="29"/>
      <c r="CCW99" s="29"/>
      <c r="CCX99" s="29"/>
      <c r="CCY99" s="29"/>
      <c r="CCZ99" s="29"/>
      <c r="CDA99" s="29"/>
      <c r="CDB99" s="29"/>
      <c r="CDC99" s="29"/>
      <c r="CDD99" s="29"/>
      <c r="CDE99" s="29"/>
      <c r="CDF99" s="29"/>
      <c r="CDG99" s="29"/>
      <c r="CDH99" s="29"/>
      <c r="CDI99" s="29"/>
      <c r="CDJ99" s="29"/>
      <c r="CDK99" s="29"/>
      <c r="CDL99" s="29"/>
      <c r="CDM99" s="29"/>
      <c r="CDN99" s="29"/>
      <c r="CDO99" s="29"/>
      <c r="CDP99" s="29"/>
      <c r="CDQ99" s="29"/>
      <c r="CDR99" s="29"/>
      <c r="CDS99" s="29"/>
      <c r="CDT99" s="29"/>
      <c r="CDU99" s="29"/>
      <c r="CDV99" s="29"/>
      <c r="CDW99" s="29"/>
      <c r="CDX99" s="29"/>
      <c r="CDY99" s="29"/>
      <c r="CDZ99" s="29"/>
      <c r="CEA99" s="29"/>
      <c r="CEB99" s="29"/>
      <c r="CEC99" s="29"/>
      <c r="CED99" s="29"/>
      <c r="CEE99" s="29"/>
      <c r="CEF99" s="29"/>
      <c r="CEG99" s="29"/>
      <c r="CEH99" s="29"/>
      <c r="CEI99" s="29"/>
      <c r="CEJ99" s="29"/>
      <c r="CEK99" s="29"/>
      <c r="CEL99" s="29"/>
      <c r="CEM99" s="29"/>
      <c r="CEN99" s="29"/>
      <c r="CEO99" s="29"/>
      <c r="CEP99" s="29"/>
      <c r="CEQ99" s="29"/>
      <c r="CER99" s="29"/>
      <c r="CES99" s="29"/>
      <c r="CET99" s="29"/>
      <c r="CEU99" s="29"/>
      <c r="CEV99" s="29"/>
      <c r="CEW99" s="29"/>
      <c r="CEX99" s="29"/>
      <c r="CEY99" s="29"/>
      <c r="CEZ99" s="29"/>
      <c r="CFA99" s="29"/>
      <c r="CFB99" s="29"/>
      <c r="CFC99" s="29"/>
      <c r="CFD99" s="29"/>
      <c r="CFE99" s="29"/>
      <c r="CFF99" s="29"/>
      <c r="CFG99" s="29"/>
      <c r="CFH99" s="29"/>
      <c r="CFI99" s="29"/>
      <c r="CFJ99" s="29"/>
      <c r="CFK99" s="29"/>
      <c r="CFL99" s="29"/>
      <c r="CFM99" s="29"/>
      <c r="CFN99" s="29"/>
      <c r="CFO99" s="29"/>
      <c r="CFP99" s="29"/>
      <c r="CFQ99" s="29"/>
      <c r="CFR99" s="29"/>
      <c r="CFS99" s="29"/>
      <c r="CFT99" s="29"/>
      <c r="CFU99" s="29"/>
      <c r="CFV99" s="29"/>
      <c r="CFW99" s="29"/>
      <c r="CFX99" s="29"/>
      <c r="CFY99" s="29"/>
      <c r="CFZ99" s="29"/>
      <c r="CGA99" s="29"/>
      <c r="CGB99" s="29"/>
      <c r="CGC99" s="29"/>
      <c r="CGD99" s="29"/>
      <c r="CGE99" s="29"/>
      <c r="CGF99" s="29"/>
      <c r="CGG99" s="29"/>
      <c r="CGH99" s="29"/>
      <c r="CGI99" s="29"/>
      <c r="CGJ99" s="29"/>
      <c r="CGK99" s="29"/>
      <c r="CGL99" s="29"/>
      <c r="CGM99" s="29"/>
      <c r="CGN99" s="29"/>
      <c r="CGO99" s="29"/>
      <c r="CGP99" s="29"/>
      <c r="CGQ99" s="29"/>
      <c r="CGR99" s="29"/>
      <c r="CGS99" s="29"/>
      <c r="CGT99" s="29"/>
      <c r="CGU99" s="29"/>
      <c r="CGV99" s="29"/>
      <c r="CGW99" s="29"/>
      <c r="CGX99" s="29"/>
      <c r="CGY99" s="29"/>
      <c r="CGZ99" s="29"/>
      <c r="CHA99" s="29"/>
      <c r="CHB99" s="29"/>
      <c r="CHC99" s="29"/>
      <c r="CHD99" s="29"/>
      <c r="CHE99" s="29"/>
      <c r="CHF99" s="29"/>
      <c r="CHG99" s="29"/>
      <c r="CHH99" s="29"/>
      <c r="CHI99" s="29"/>
      <c r="CHJ99" s="29"/>
      <c r="CHK99" s="29"/>
      <c r="CHL99" s="29"/>
      <c r="CHM99" s="29"/>
      <c r="CHN99" s="29"/>
      <c r="CHO99" s="29"/>
      <c r="CHP99" s="29"/>
      <c r="CHQ99" s="29"/>
      <c r="CHR99" s="29"/>
      <c r="CHS99" s="29"/>
      <c r="CHT99" s="29"/>
      <c r="CHU99" s="29"/>
      <c r="CHV99" s="29"/>
      <c r="CHW99" s="29"/>
      <c r="CHX99" s="29"/>
      <c r="CHY99" s="29"/>
      <c r="CHZ99" s="29"/>
      <c r="CIA99" s="29"/>
      <c r="CIB99" s="29"/>
      <c r="CIC99" s="29"/>
      <c r="CID99" s="29"/>
      <c r="CIE99" s="29"/>
      <c r="CIF99" s="29"/>
      <c r="CIG99" s="29"/>
      <c r="CIH99" s="29"/>
      <c r="CII99" s="29"/>
      <c r="CIJ99" s="29"/>
      <c r="CIK99" s="29"/>
      <c r="CIL99" s="29"/>
      <c r="CIM99" s="29"/>
      <c r="CIN99" s="29"/>
      <c r="CIO99" s="29"/>
      <c r="CIP99" s="29"/>
      <c r="CIQ99" s="29"/>
      <c r="CIR99" s="29"/>
      <c r="CIS99" s="29"/>
      <c r="CIT99" s="29"/>
      <c r="CIU99" s="29"/>
      <c r="CIV99" s="29"/>
      <c r="CIW99" s="29"/>
      <c r="CIX99" s="29"/>
      <c r="CIY99" s="29"/>
      <c r="CIZ99" s="29"/>
      <c r="CJA99" s="29"/>
      <c r="CJB99" s="29"/>
      <c r="CJC99" s="29"/>
      <c r="CJD99" s="29"/>
      <c r="CJE99" s="29"/>
      <c r="CJF99" s="29"/>
      <c r="CJG99" s="29"/>
      <c r="CJH99" s="29"/>
      <c r="CJI99" s="29"/>
      <c r="CJJ99" s="29"/>
      <c r="CJK99" s="29"/>
      <c r="CJL99" s="29"/>
      <c r="CJM99" s="29"/>
      <c r="CJN99" s="29"/>
      <c r="CJO99" s="29"/>
      <c r="CJP99" s="29"/>
      <c r="CJQ99" s="29"/>
      <c r="CJR99" s="29"/>
      <c r="CJS99" s="29"/>
      <c r="CJT99" s="29"/>
      <c r="CJU99" s="29"/>
      <c r="CJV99" s="29"/>
      <c r="CJW99" s="29"/>
      <c r="CJX99" s="29"/>
      <c r="CJY99" s="29"/>
      <c r="CJZ99" s="29"/>
      <c r="CKA99" s="29"/>
      <c r="CKB99" s="29"/>
      <c r="CKC99" s="29"/>
      <c r="CKD99" s="29"/>
      <c r="CKE99" s="29"/>
      <c r="CKF99" s="29"/>
      <c r="CKG99" s="29"/>
      <c r="CKH99" s="29"/>
      <c r="CKI99" s="29"/>
      <c r="CKJ99" s="29"/>
      <c r="CKK99" s="29"/>
      <c r="CKL99" s="29"/>
      <c r="CKM99" s="29"/>
      <c r="CKN99" s="29"/>
      <c r="CKO99" s="29"/>
      <c r="CKP99" s="29"/>
      <c r="CKQ99" s="29"/>
      <c r="CKR99" s="29"/>
      <c r="CKS99" s="29"/>
      <c r="CKT99" s="29"/>
      <c r="CKU99" s="29"/>
      <c r="CKV99" s="29"/>
      <c r="CKW99" s="29"/>
      <c r="CKX99" s="29"/>
      <c r="CKY99" s="29"/>
      <c r="CKZ99" s="29"/>
      <c r="CLA99" s="29"/>
      <c r="CLB99" s="29"/>
      <c r="CLC99" s="29"/>
      <c r="CLD99" s="29"/>
      <c r="CLE99" s="29"/>
      <c r="CLF99" s="29"/>
      <c r="CLG99" s="29"/>
      <c r="CLH99" s="29"/>
      <c r="CLI99" s="29"/>
      <c r="CLJ99" s="29"/>
      <c r="CLK99" s="29"/>
      <c r="CLL99" s="29"/>
      <c r="CLM99" s="29"/>
      <c r="CLN99" s="29"/>
      <c r="CLO99" s="29"/>
      <c r="CLP99" s="29"/>
      <c r="CLQ99" s="29"/>
      <c r="CLR99" s="29"/>
      <c r="CLS99" s="29"/>
      <c r="CLT99" s="29"/>
      <c r="CLU99" s="29"/>
      <c r="CLV99" s="29"/>
      <c r="CLW99" s="29"/>
      <c r="CLX99" s="29"/>
      <c r="CLY99" s="29"/>
      <c r="CLZ99" s="29"/>
      <c r="CMA99" s="29"/>
      <c r="CMB99" s="29"/>
      <c r="CMC99" s="29"/>
      <c r="CMD99" s="29"/>
      <c r="CME99" s="29"/>
      <c r="CMF99" s="29"/>
      <c r="CMG99" s="29"/>
      <c r="CMH99" s="29"/>
      <c r="CMI99" s="29"/>
      <c r="CMJ99" s="29"/>
      <c r="CMK99" s="29"/>
      <c r="CML99" s="29"/>
      <c r="CMM99" s="29"/>
      <c r="CMN99" s="29"/>
      <c r="CMO99" s="29"/>
      <c r="CMP99" s="29"/>
      <c r="CMQ99" s="29"/>
      <c r="CMR99" s="29"/>
      <c r="CMS99" s="29"/>
      <c r="CMT99" s="29"/>
      <c r="CMU99" s="29"/>
      <c r="CMV99" s="29"/>
      <c r="CMW99" s="29"/>
      <c r="CMX99" s="29"/>
      <c r="CMY99" s="29"/>
      <c r="CMZ99" s="29"/>
      <c r="CNA99" s="29"/>
      <c r="CNB99" s="29"/>
      <c r="CNC99" s="29"/>
      <c r="CND99" s="29"/>
      <c r="CNE99" s="29"/>
      <c r="CNF99" s="29"/>
      <c r="CNG99" s="29"/>
      <c r="CNH99" s="29"/>
      <c r="CNI99" s="29"/>
      <c r="CNJ99" s="29"/>
      <c r="CNK99" s="29"/>
      <c r="CNL99" s="29"/>
      <c r="CNM99" s="29"/>
      <c r="CNN99" s="29"/>
      <c r="CNO99" s="29"/>
      <c r="CNP99" s="29"/>
      <c r="CNQ99" s="29"/>
      <c r="CNR99" s="29"/>
      <c r="CNS99" s="29"/>
      <c r="CNT99" s="29"/>
      <c r="CNU99" s="29"/>
      <c r="CNV99" s="29"/>
      <c r="CNW99" s="29"/>
      <c r="CNX99" s="29"/>
      <c r="CNY99" s="29"/>
      <c r="CNZ99" s="29"/>
      <c r="COA99" s="29"/>
      <c r="COB99" s="29"/>
      <c r="COC99" s="29"/>
      <c r="COD99" s="29"/>
      <c r="COE99" s="29"/>
      <c r="COF99" s="29"/>
      <c r="COG99" s="29"/>
      <c r="COH99" s="29"/>
      <c r="COI99" s="29"/>
      <c r="COJ99" s="29"/>
      <c r="COK99" s="29"/>
      <c r="COL99" s="29"/>
      <c r="COM99" s="29"/>
      <c r="CON99" s="29"/>
      <c r="COO99" s="29"/>
      <c r="COP99" s="29"/>
      <c r="COQ99" s="29"/>
      <c r="COR99" s="29"/>
      <c r="COS99" s="29"/>
      <c r="COT99" s="29"/>
      <c r="COU99" s="29"/>
      <c r="COV99" s="29"/>
      <c r="COW99" s="29"/>
      <c r="COX99" s="29"/>
      <c r="COY99" s="29"/>
      <c r="COZ99" s="29"/>
      <c r="CPA99" s="29"/>
      <c r="CPB99" s="29"/>
      <c r="CPC99" s="29"/>
      <c r="CPD99" s="29"/>
      <c r="CPE99" s="29"/>
      <c r="CPF99" s="29"/>
      <c r="CPG99" s="29"/>
      <c r="CPH99" s="29"/>
      <c r="CPI99" s="29"/>
      <c r="CPJ99" s="29"/>
      <c r="CPK99" s="29"/>
      <c r="CPL99" s="29"/>
      <c r="CPM99" s="29"/>
      <c r="CPN99" s="29"/>
      <c r="CPO99" s="29"/>
      <c r="CPP99" s="29"/>
      <c r="CPQ99" s="29"/>
      <c r="CPR99" s="29"/>
      <c r="CPS99" s="29"/>
      <c r="CPT99" s="29"/>
      <c r="CPU99" s="29"/>
      <c r="CPV99" s="29"/>
      <c r="CPW99" s="29"/>
      <c r="CPX99" s="29"/>
      <c r="CPY99" s="29"/>
      <c r="CPZ99" s="29"/>
      <c r="CQA99" s="29"/>
      <c r="CQB99" s="29"/>
      <c r="CQC99" s="29"/>
      <c r="CQD99" s="29"/>
      <c r="CQE99" s="29"/>
      <c r="CQF99" s="29"/>
      <c r="CQG99" s="29"/>
      <c r="CQH99" s="29"/>
      <c r="CQI99" s="29"/>
      <c r="CQJ99" s="29"/>
      <c r="CQK99" s="29"/>
      <c r="CQL99" s="29"/>
      <c r="CQM99" s="29"/>
      <c r="CQN99" s="29"/>
      <c r="CQO99" s="29"/>
      <c r="CQP99" s="29"/>
      <c r="CQQ99" s="29"/>
      <c r="CQR99" s="29"/>
      <c r="CQS99" s="29"/>
      <c r="CQT99" s="29"/>
      <c r="CQU99" s="29"/>
      <c r="CQV99" s="29"/>
      <c r="CQW99" s="29"/>
      <c r="CQX99" s="29"/>
      <c r="CQY99" s="29"/>
      <c r="CQZ99" s="29"/>
      <c r="CRA99" s="29"/>
      <c r="CRB99" s="29"/>
      <c r="CRC99" s="29"/>
      <c r="CRD99" s="29"/>
      <c r="CRE99" s="29"/>
      <c r="CRF99" s="29"/>
      <c r="CRG99" s="29"/>
      <c r="CRH99" s="29"/>
      <c r="CRI99" s="29"/>
      <c r="CRJ99" s="29"/>
      <c r="CRK99" s="29"/>
      <c r="CRL99" s="29"/>
      <c r="CRM99" s="29"/>
      <c r="CRN99" s="29"/>
      <c r="CRO99" s="29"/>
      <c r="CRP99" s="29"/>
      <c r="CRQ99" s="29"/>
      <c r="CRR99" s="29"/>
      <c r="CRS99" s="29"/>
      <c r="CRT99" s="29"/>
      <c r="CRU99" s="29"/>
      <c r="CRV99" s="29"/>
      <c r="CRW99" s="29"/>
      <c r="CRX99" s="29"/>
      <c r="CRY99" s="29"/>
      <c r="CRZ99" s="29"/>
      <c r="CSA99" s="29"/>
      <c r="CSB99" s="29"/>
      <c r="CSC99" s="29"/>
      <c r="CSD99" s="29"/>
      <c r="CSE99" s="29"/>
      <c r="CSF99" s="29"/>
      <c r="CSG99" s="29"/>
      <c r="CSH99" s="29"/>
      <c r="CSI99" s="29"/>
      <c r="CSJ99" s="29"/>
      <c r="CSK99" s="29"/>
      <c r="CSL99" s="29"/>
      <c r="CSM99" s="29"/>
      <c r="CSN99" s="29"/>
      <c r="CSO99" s="29"/>
      <c r="CSP99" s="29"/>
      <c r="CSQ99" s="29"/>
      <c r="CSR99" s="29"/>
      <c r="CSS99" s="29"/>
      <c r="CST99" s="29"/>
      <c r="CSU99" s="29"/>
      <c r="CSV99" s="29"/>
      <c r="CSW99" s="29"/>
      <c r="CSX99" s="29"/>
      <c r="CSY99" s="29"/>
      <c r="CSZ99" s="29"/>
      <c r="CTA99" s="29"/>
      <c r="CTB99" s="29"/>
      <c r="CTC99" s="29"/>
      <c r="CTD99" s="29"/>
      <c r="CTE99" s="29"/>
      <c r="CTF99" s="29"/>
      <c r="CTG99" s="29"/>
      <c r="CTH99" s="29"/>
      <c r="CTI99" s="29"/>
      <c r="CTJ99" s="29"/>
      <c r="CTK99" s="29"/>
      <c r="CTL99" s="29"/>
      <c r="CTM99" s="29"/>
      <c r="CTN99" s="29"/>
      <c r="CTO99" s="29"/>
      <c r="CTP99" s="29"/>
      <c r="CTQ99" s="29"/>
      <c r="CTR99" s="29"/>
      <c r="CTS99" s="29"/>
      <c r="CTT99" s="29"/>
      <c r="CTU99" s="29"/>
      <c r="CTV99" s="29"/>
      <c r="CTW99" s="29"/>
      <c r="CTX99" s="29"/>
      <c r="CTY99" s="29"/>
      <c r="CTZ99" s="29"/>
      <c r="CUA99" s="29"/>
      <c r="CUB99" s="29"/>
      <c r="CUC99" s="29"/>
      <c r="CUD99" s="29"/>
      <c r="CUE99" s="29"/>
      <c r="CUF99" s="29"/>
      <c r="CUG99" s="29"/>
      <c r="CUH99" s="29"/>
      <c r="CUI99" s="29"/>
      <c r="CUJ99" s="29"/>
      <c r="CUK99" s="29"/>
      <c r="CUL99" s="29"/>
      <c r="CUM99" s="29"/>
      <c r="CUN99" s="29"/>
      <c r="CUO99" s="29"/>
      <c r="CUP99" s="29"/>
      <c r="CUQ99" s="29"/>
      <c r="CUR99" s="29"/>
      <c r="CUS99" s="29"/>
      <c r="CUT99" s="29"/>
      <c r="CUU99" s="29"/>
      <c r="CUV99" s="29"/>
      <c r="CUW99" s="29"/>
      <c r="CUX99" s="29"/>
      <c r="CUY99" s="29"/>
      <c r="CUZ99" s="29"/>
      <c r="CVA99" s="29"/>
      <c r="CVB99" s="29"/>
      <c r="CVC99" s="29"/>
      <c r="CVD99" s="29"/>
      <c r="CVE99" s="29"/>
      <c r="CVF99" s="29"/>
      <c r="CVG99" s="29"/>
      <c r="CVH99" s="29"/>
      <c r="CVI99" s="29"/>
      <c r="CVJ99" s="29"/>
      <c r="CVK99" s="29"/>
      <c r="CVL99" s="29"/>
      <c r="CVM99" s="29"/>
      <c r="CVN99" s="29"/>
      <c r="CVO99" s="29"/>
      <c r="CVP99" s="29"/>
      <c r="CVQ99" s="29"/>
      <c r="CVR99" s="29"/>
      <c r="CVS99" s="29"/>
      <c r="CVT99" s="29"/>
      <c r="CVU99" s="29"/>
      <c r="CVV99" s="29"/>
      <c r="CVW99" s="29"/>
      <c r="CVX99" s="29"/>
      <c r="CVY99" s="29"/>
      <c r="CVZ99" s="29"/>
      <c r="CWA99" s="29"/>
      <c r="CWB99" s="29"/>
      <c r="CWC99" s="29"/>
      <c r="CWD99" s="29"/>
      <c r="CWE99" s="29"/>
      <c r="CWF99" s="29"/>
      <c r="CWG99" s="29"/>
      <c r="CWH99" s="29"/>
      <c r="CWI99" s="29"/>
      <c r="CWJ99" s="29"/>
      <c r="CWK99" s="29"/>
      <c r="CWL99" s="29"/>
      <c r="CWM99" s="29"/>
      <c r="CWN99" s="29"/>
      <c r="CWO99" s="29"/>
      <c r="CWP99" s="29"/>
      <c r="CWQ99" s="29"/>
      <c r="CWR99" s="29"/>
      <c r="CWS99" s="29"/>
      <c r="CWT99" s="29"/>
      <c r="CWU99" s="29"/>
      <c r="CWV99" s="29"/>
      <c r="CWW99" s="29"/>
      <c r="CWX99" s="29"/>
      <c r="CWY99" s="29"/>
      <c r="CWZ99" s="29"/>
      <c r="CXA99" s="29"/>
      <c r="CXB99" s="29"/>
      <c r="CXC99" s="29"/>
      <c r="CXD99" s="29"/>
      <c r="CXE99" s="29"/>
      <c r="CXF99" s="29"/>
      <c r="CXG99" s="29"/>
      <c r="CXH99" s="29"/>
      <c r="CXI99" s="29"/>
      <c r="CXJ99" s="29"/>
      <c r="CXK99" s="29"/>
      <c r="CXL99" s="29"/>
      <c r="CXM99" s="29"/>
      <c r="CXN99" s="29"/>
      <c r="CXO99" s="29"/>
      <c r="CXP99" s="29"/>
      <c r="CXQ99" s="29"/>
      <c r="CXR99" s="29"/>
      <c r="CXS99" s="29"/>
      <c r="CXT99" s="29"/>
      <c r="CXU99" s="29"/>
      <c r="CXV99" s="29"/>
      <c r="CXW99" s="29"/>
      <c r="CXX99" s="29"/>
      <c r="CXY99" s="29"/>
      <c r="CXZ99" s="29"/>
      <c r="CYA99" s="29"/>
      <c r="CYB99" s="29"/>
      <c r="CYC99" s="29"/>
      <c r="CYD99" s="29"/>
      <c r="CYE99" s="29"/>
      <c r="CYF99" s="29"/>
      <c r="CYG99" s="29"/>
      <c r="CYH99" s="29"/>
      <c r="CYI99" s="29"/>
      <c r="CYJ99" s="29"/>
      <c r="CYK99" s="29"/>
      <c r="CYL99" s="29"/>
      <c r="CYM99" s="29"/>
      <c r="CYN99" s="29"/>
      <c r="CYO99" s="29"/>
      <c r="CYP99" s="29"/>
      <c r="CYQ99" s="29"/>
      <c r="CYR99" s="29"/>
      <c r="CYS99" s="29"/>
      <c r="CYT99" s="29"/>
      <c r="CYU99" s="29"/>
      <c r="CYV99" s="29"/>
      <c r="CYW99" s="29"/>
      <c r="CYX99" s="29"/>
      <c r="CYY99" s="29"/>
      <c r="CYZ99" s="29"/>
      <c r="CZA99" s="29"/>
      <c r="CZB99" s="29"/>
      <c r="CZC99" s="29"/>
      <c r="CZD99" s="29"/>
      <c r="CZE99" s="29"/>
      <c r="CZF99" s="29"/>
      <c r="CZG99" s="29"/>
      <c r="CZH99" s="29"/>
      <c r="CZI99" s="29"/>
      <c r="CZJ99" s="29"/>
      <c r="CZK99" s="29"/>
      <c r="CZL99" s="29"/>
      <c r="CZM99" s="29"/>
      <c r="CZN99" s="29"/>
      <c r="CZO99" s="29"/>
      <c r="CZP99" s="29"/>
      <c r="CZQ99" s="29"/>
      <c r="CZR99" s="29"/>
      <c r="CZS99" s="29"/>
      <c r="CZT99" s="29"/>
      <c r="CZU99" s="29"/>
      <c r="CZV99" s="29"/>
      <c r="CZW99" s="29"/>
      <c r="CZX99" s="29"/>
      <c r="CZY99" s="29"/>
      <c r="CZZ99" s="29"/>
      <c r="DAA99" s="29"/>
      <c r="DAB99" s="29"/>
      <c r="DAC99" s="29"/>
      <c r="DAD99" s="29"/>
      <c r="DAE99" s="29"/>
      <c r="DAF99" s="29"/>
      <c r="DAG99" s="29"/>
      <c r="DAH99" s="29"/>
      <c r="DAI99" s="29"/>
      <c r="DAJ99" s="29"/>
      <c r="DAK99" s="29"/>
      <c r="DAL99" s="29"/>
      <c r="DAM99" s="29"/>
      <c r="DAN99" s="29"/>
      <c r="DAO99" s="29"/>
      <c r="DAP99" s="29"/>
      <c r="DAQ99" s="29"/>
      <c r="DAR99" s="29"/>
      <c r="DAS99" s="29"/>
      <c r="DAT99" s="29"/>
      <c r="DAU99" s="29"/>
      <c r="DAV99" s="29"/>
      <c r="DAW99" s="29"/>
      <c r="DAX99" s="29"/>
      <c r="DAY99" s="29"/>
      <c r="DAZ99" s="29"/>
      <c r="DBA99" s="29"/>
      <c r="DBB99" s="29"/>
      <c r="DBC99" s="29"/>
      <c r="DBD99" s="29"/>
      <c r="DBE99" s="29"/>
      <c r="DBF99" s="29"/>
      <c r="DBG99" s="29"/>
      <c r="DBH99" s="29"/>
      <c r="DBI99" s="29"/>
      <c r="DBJ99" s="29"/>
      <c r="DBK99" s="29"/>
      <c r="DBL99" s="29"/>
      <c r="DBM99" s="29"/>
      <c r="DBN99" s="29"/>
      <c r="DBO99" s="29"/>
      <c r="DBP99" s="29"/>
      <c r="DBQ99" s="29"/>
      <c r="DBR99" s="29"/>
      <c r="DBS99" s="29"/>
      <c r="DBT99" s="29"/>
      <c r="DBU99" s="29"/>
      <c r="DBV99" s="29"/>
      <c r="DBW99" s="29"/>
      <c r="DBX99" s="29"/>
      <c r="DBY99" s="29"/>
      <c r="DBZ99" s="29"/>
      <c r="DCA99" s="29"/>
      <c r="DCB99" s="29"/>
      <c r="DCC99" s="29"/>
      <c r="DCD99" s="29"/>
      <c r="DCE99" s="29"/>
      <c r="DCF99" s="29"/>
      <c r="DCG99" s="29"/>
      <c r="DCH99" s="29"/>
      <c r="DCI99" s="29"/>
      <c r="DCJ99" s="29"/>
      <c r="DCK99" s="29"/>
      <c r="DCL99" s="29"/>
      <c r="DCM99" s="29"/>
      <c r="DCN99" s="29"/>
      <c r="DCO99" s="29"/>
      <c r="DCP99" s="29"/>
      <c r="DCQ99" s="29"/>
      <c r="DCR99" s="29"/>
      <c r="DCS99" s="29"/>
      <c r="DCT99" s="29"/>
      <c r="DCU99" s="29"/>
      <c r="DCV99" s="29"/>
      <c r="DCW99" s="29"/>
      <c r="DCX99" s="29"/>
      <c r="DCY99" s="29"/>
      <c r="DCZ99" s="29"/>
      <c r="DDA99" s="29"/>
      <c r="DDB99" s="29"/>
      <c r="DDC99" s="29"/>
      <c r="DDD99" s="29"/>
      <c r="DDE99" s="29"/>
      <c r="DDF99" s="29"/>
      <c r="DDG99" s="29"/>
      <c r="DDH99" s="29"/>
      <c r="DDI99" s="29"/>
      <c r="DDJ99" s="29"/>
      <c r="DDK99" s="29"/>
      <c r="DDL99" s="29"/>
      <c r="DDM99" s="29"/>
      <c r="DDN99" s="29"/>
      <c r="DDO99" s="29"/>
      <c r="DDP99" s="29"/>
      <c r="DDQ99" s="29"/>
      <c r="DDR99" s="29"/>
      <c r="DDS99" s="29"/>
      <c r="DDT99" s="29"/>
      <c r="DDU99" s="29"/>
      <c r="DDV99" s="29"/>
      <c r="DDW99" s="29"/>
      <c r="DDX99" s="29"/>
      <c r="DDY99" s="29"/>
      <c r="DDZ99" s="29"/>
      <c r="DEA99" s="29"/>
      <c r="DEB99" s="29"/>
      <c r="DEC99" s="29"/>
      <c r="DED99" s="29"/>
      <c r="DEE99" s="29"/>
      <c r="DEF99" s="29"/>
      <c r="DEG99" s="29"/>
      <c r="DEH99" s="29"/>
      <c r="DEI99" s="29"/>
      <c r="DEJ99" s="29"/>
      <c r="DEK99" s="29"/>
      <c r="DEL99" s="29"/>
      <c r="DEM99" s="29"/>
      <c r="DEN99" s="29"/>
      <c r="DEO99" s="29"/>
      <c r="DEP99" s="29"/>
      <c r="DEQ99" s="29"/>
      <c r="DER99" s="29"/>
      <c r="DES99" s="29"/>
      <c r="DET99" s="29"/>
      <c r="DEU99" s="29"/>
      <c r="DEV99" s="29"/>
      <c r="DEW99" s="29"/>
      <c r="DEX99" s="29"/>
      <c r="DEY99" s="29"/>
      <c r="DEZ99" s="29"/>
      <c r="DFA99" s="29"/>
      <c r="DFB99" s="29"/>
      <c r="DFC99" s="29"/>
      <c r="DFD99" s="29"/>
      <c r="DFE99" s="29"/>
      <c r="DFF99" s="29"/>
      <c r="DFG99" s="29"/>
      <c r="DFH99" s="29"/>
      <c r="DFI99" s="29"/>
      <c r="DFJ99" s="29"/>
      <c r="DFK99" s="29"/>
      <c r="DFL99" s="29"/>
      <c r="DFM99" s="29"/>
      <c r="DFN99" s="29"/>
      <c r="DFO99" s="29"/>
      <c r="DFP99" s="29"/>
      <c r="DFQ99" s="29"/>
      <c r="DFR99" s="29"/>
      <c r="DFS99" s="29"/>
      <c r="DFT99" s="29"/>
      <c r="DFU99" s="29"/>
      <c r="DFV99" s="29"/>
      <c r="DFW99" s="29"/>
      <c r="DFX99" s="29"/>
      <c r="DFY99" s="29"/>
      <c r="DFZ99" s="29"/>
      <c r="DGA99" s="29"/>
      <c r="DGB99" s="29"/>
      <c r="DGC99" s="29"/>
      <c r="DGD99" s="29"/>
      <c r="DGE99" s="29"/>
      <c r="DGF99" s="29"/>
      <c r="DGG99" s="29"/>
      <c r="DGH99" s="29"/>
      <c r="DGI99" s="29"/>
      <c r="DGJ99" s="29"/>
      <c r="DGK99" s="29"/>
      <c r="DGL99" s="29"/>
      <c r="DGM99" s="29"/>
      <c r="DGN99" s="29"/>
      <c r="DGO99" s="29"/>
      <c r="DGP99" s="29"/>
      <c r="DGQ99" s="29"/>
      <c r="DGR99" s="29"/>
      <c r="DGS99" s="29"/>
      <c r="DGT99" s="29"/>
      <c r="DGU99" s="29"/>
      <c r="DGV99" s="29"/>
      <c r="DGW99" s="29"/>
      <c r="DGX99" s="29"/>
      <c r="DGY99" s="29"/>
      <c r="DGZ99" s="29"/>
      <c r="DHA99" s="29"/>
      <c r="DHB99" s="29"/>
      <c r="DHC99" s="29"/>
      <c r="DHD99" s="29"/>
      <c r="DHE99" s="29"/>
      <c r="DHF99" s="29"/>
      <c r="DHG99" s="29"/>
      <c r="DHH99" s="29"/>
      <c r="DHI99" s="29"/>
      <c r="DHJ99" s="29"/>
      <c r="DHK99" s="29"/>
      <c r="DHL99" s="29"/>
      <c r="DHM99" s="29"/>
      <c r="DHN99" s="29"/>
      <c r="DHO99" s="29"/>
      <c r="DHP99" s="29"/>
      <c r="DHQ99" s="29"/>
      <c r="DHR99" s="29"/>
      <c r="DHS99" s="29"/>
      <c r="DHT99" s="29"/>
      <c r="DHU99" s="29"/>
      <c r="DHV99" s="29"/>
      <c r="DHW99" s="29"/>
      <c r="DHX99" s="29"/>
      <c r="DHY99" s="29"/>
      <c r="DHZ99" s="29"/>
      <c r="DIA99" s="29"/>
      <c r="DIB99" s="29"/>
      <c r="DIC99" s="29"/>
      <c r="DID99" s="29"/>
      <c r="DIE99" s="29"/>
      <c r="DIF99" s="29"/>
      <c r="DIG99" s="29"/>
      <c r="DIH99" s="29"/>
      <c r="DII99" s="29"/>
      <c r="DIJ99" s="29"/>
      <c r="DIK99" s="29"/>
      <c r="DIL99" s="29"/>
      <c r="DIM99" s="29"/>
      <c r="DIN99" s="29"/>
      <c r="DIO99" s="29"/>
      <c r="DIP99" s="29"/>
      <c r="DIQ99" s="29"/>
      <c r="DIR99" s="29"/>
      <c r="DIS99" s="29"/>
      <c r="DIT99" s="29"/>
      <c r="DIU99" s="29"/>
      <c r="DIV99" s="29"/>
      <c r="DIW99" s="29"/>
      <c r="DIX99" s="29"/>
      <c r="DIY99" s="29"/>
      <c r="DIZ99" s="29"/>
      <c r="DJA99" s="29"/>
      <c r="DJB99" s="29"/>
      <c r="DJC99" s="29"/>
      <c r="DJD99" s="29"/>
      <c r="DJE99" s="29"/>
      <c r="DJF99" s="29"/>
      <c r="DJG99" s="29"/>
      <c r="DJH99" s="29"/>
      <c r="DJI99" s="29"/>
      <c r="DJJ99" s="29"/>
      <c r="DJK99" s="29"/>
      <c r="DJL99" s="29"/>
      <c r="DJM99" s="29"/>
      <c r="DJN99" s="29"/>
      <c r="DJO99" s="29"/>
      <c r="DJP99" s="29"/>
      <c r="DJQ99" s="29"/>
      <c r="DJR99" s="29"/>
      <c r="DJS99" s="29"/>
      <c r="DJT99" s="29"/>
      <c r="DJU99" s="29"/>
      <c r="DJV99" s="29"/>
      <c r="DJW99" s="29"/>
      <c r="DJX99" s="29"/>
      <c r="DJY99" s="29"/>
      <c r="DJZ99" s="29"/>
      <c r="DKA99" s="29"/>
      <c r="DKB99" s="29"/>
      <c r="DKC99" s="29"/>
      <c r="DKD99" s="29"/>
      <c r="DKE99" s="29"/>
      <c r="DKF99" s="29"/>
      <c r="DKG99" s="29"/>
      <c r="DKH99" s="29"/>
      <c r="DKI99" s="29"/>
      <c r="DKJ99" s="29"/>
      <c r="DKK99" s="29"/>
      <c r="DKL99" s="29"/>
      <c r="DKM99" s="29"/>
      <c r="DKN99" s="29"/>
      <c r="DKO99" s="29"/>
      <c r="DKP99" s="29"/>
      <c r="DKQ99" s="29"/>
      <c r="DKR99" s="29"/>
      <c r="DKS99" s="29"/>
      <c r="DKT99" s="29"/>
      <c r="DKU99" s="29"/>
      <c r="DKV99" s="29"/>
      <c r="DKW99" s="29"/>
      <c r="DKX99" s="29"/>
      <c r="DKY99" s="29"/>
      <c r="DKZ99" s="29"/>
      <c r="DLA99" s="29"/>
      <c r="DLB99" s="29"/>
      <c r="DLC99" s="29"/>
      <c r="DLD99" s="29"/>
      <c r="DLE99" s="29"/>
      <c r="DLF99" s="29"/>
      <c r="DLG99" s="29"/>
      <c r="DLH99" s="29"/>
      <c r="DLI99" s="29"/>
      <c r="DLJ99" s="29"/>
      <c r="DLK99" s="29"/>
      <c r="DLL99" s="29"/>
      <c r="DLM99" s="29"/>
      <c r="DLN99" s="29"/>
      <c r="DLO99" s="29"/>
      <c r="DLP99" s="29"/>
      <c r="DLQ99" s="29"/>
      <c r="DLR99" s="29"/>
      <c r="DLS99" s="29"/>
      <c r="DLT99" s="29"/>
      <c r="DLU99" s="29"/>
      <c r="DLV99" s="29"/>
      <c r="DLW99" s="29"/>
      <c r="DLX99" s="29"/>
      <c r="DLY99" s="29"/>
      <c r="DLZ99" s="29"/>
      <c r="DMA99" s="29"/>
      <c r="DMB99" s="29"/>
      <c r="DMC99" s="29"/>
      <c r="DMD99" s="29"/>
      <c r="DME99" s="29"/>
      <c r="DMF99" s="29"/>
      <c r="DMG99" s="29"/>
      <c r="DMH99" s="29"/>
      <c r="DMI99" s="29"/>
      <c r="DMJ99" s="29"/>
      <c r="DMK99" s="29"/>
      <c r="DML99" s="29"/>
      <c r="DMM99" s="29"/>
      <c r="DMN99" s="29"/>
      <c r="DMO99" s="29"/>
      <c r="DMP99" s="29"/>
      <c r="DMQ99" s="29"/>
      <c r="DMR99" s="29"/>
      <c r="DMS99" s="29"/>
      <c r="DMT99" s="29"/>
      <c r="DMU99" s="29"/>
      <c r="DMV99" s="29"/>
      <c r="DMW99" s="29"/>
      <c r="DMX99" s="29"/>
      <c r="DMY99" s="29"/>
      <c r="DMZ99" s="29"/>
      <c r="DNA99" s="29"/>
      <c r="DNB99" s="29"/>
      <c r="DNC99" s="29"/>
      <c r="DND99" s="29"/>
      <c r="DNE99" s="29"/>
      <c r="DNF99" s="29"/>
      <c r="DNG99" s="29"/>
      <c r="DNH99" s="29"/>
      <c r="DNI99" s="29"/>
      <c r="DNJ99" s="29"/>
      <c r="DNK99" s="29"/>
      <c r="DNL99" s="29"/>
      <c r="DNM99" s="29"/>
      <c r="DNN99" s="29"/>
      <c r="DNO99" s="29"/>
      <c r="DNP99" s="29"/>
      <c r="DNQ99" s="29"/>
      <c r="DNR99" s="29"/>
      <c r="DNS99" s="29"/>
      <c r="DNT99" s="29"/>
      <c r="DNU99" s="29"/>
      <c r="DNV99" s="29"/>
      <c r="DNW99" s="29"/>
      <c r="DNX99" s="29"/>
      <c r="DNY99" s="29"/>
      <c r="DNZ99" s="29"/>
      <c r="DOA99" s="29"/>
      <c r="DOB99" s="29"/>
      <c r="DOC99" s="29"/>
      <c r="DOD99" s="29"/>
      <c r="DOE99" s="29"/>
      <c r="DOF99" s="29"/>
      <c r="DOG99" s="29"/>
      <c r="DOH99" s="29"/>
      <c r="DOI99" s="29"/>
      <c r="DOJ99" s="29"/>
      <c r="DOK99" s="29"/>
      <c r="DOL99" s="29"/>
      <c r="DOM99" s="29"/>
      <c r="DON99" s="29"/>
      <c r="DOO99" s="29"/>
      <c r="DOP99" s="29"/>
      <c r="DOQ99" s="29"/>
      <c r="DOR99" s="29"/>
      <c r="DOS99" s="29"/>
      <c r="DOT99" s="29"/>
      <c r="DOU99" s="29"/>
      <c r="DOV99" s="29"/>
      <c r="DOW99" s="29"/>
      <c r="DOX99" s="29"/>
      <c r="DOY99" s="29"/>
      <c r="DOZ99" s="29"/>
      <c r="DPA99" s="29"/>
      <c r="DPB99" s="29"/>
      <c r="DPC99" s="29"/>
      <c r="DPD99" s="29"/>
      <c r="DPE99" s="29"/>
      <c r="DPF99" s="29"/>
      <c r="DPG99" s="29"/>
      <c r="DPH99" s="29"/>
      <c r="DPI99" s="29"/>
      <c r="DPJ99" s="29"/>
      <c r="DPK99" s="29"/>
      <c r="DPL99" s="29"/>
      <c r="DPM99" s="29"/>
      <c r="DPN99" s="29"/>
      <c r="DPO99" s="29"/>
      <c r="DPP99" s="29"/>
      <c r="DPQ99" s="29"/>
      <c r="DPR99" s="29"/>
      <c r="DPS99" s="29"/>
      <c r="DPT99" s="29"/>
      <c r="DPU99" s="29"/>
      <c r="DPV99" s="29"/>
      <c r="DPW99" s="29"/>
      <c r="DPX99" s="29"/>
      <c r="DPY99" s="29"/>
      <c r="DPZ99" s="29"/>
      <c r="DQA99" s="29"/>
      <c r="DQB99" s="29"/>
      <c r="DQC99" s="29"/>
      <c r="DQD99" s="29"/>
      <c r="DQE99" s="29"/>
      <c r="DQF99" s="29"/>
      <c r="DQG99" s="29"/>
      <c r="DQH99" s="29"/>
      <c r="DQI99" s="29"/>
      <c r="DQJ99" s="29"/>
      <c r="DQK99" s="29"/>
      <c r="DQL99" s="29"/>
      <c r="DQM99" s="29"/>
      <c r="DQN99" s="29"/>
      <c r="DQO99" s="29"/>
      <c r="DQP99" s="29"/>
      <c r="DQQ99" s="29"/>
      <c r="DQR99" s="29"/>
      <c r="DQS99" s="29"/>
      <c r="DQT99" s="29"/>
      <c r="DQU99" s="29"/>
      <c r="DQV99" s="29"/>
      <c r="DQW99" s="29"/>
      <c r="DQX99" s="29"/>
      <c r="DQY99" s="29"/>
      <c r="DQZ99" s="29"/>
      <c r="DRA99" s="29"/>
      <c r="DRB99" s="29"/>
      <c r="DRC99" s="29"/>
      <c r="DRD99" s="29"/>
      <c r="DRE99" s="29"/>
      <c r="DRF99" s="29"/>
      <c r="DRG99" s="29"/>
      <c r="DRH99" s="29"/>
      <c r="DRI99" s="29"/>
      <c r="DRJ99" s="29"/>
      <c r="DRK99" s="29"/>
      <c r="DRL99" s="29"/>
      <c r="DRM99" s="29"/>
      <c r="DRN99" s="29"/>
      <c r="DRO99" s="29"/>
      <c r="DRP99" s="29"/>
      <c r="DRQ99" s="29"/>
      <c r="DRR99" s="29"/>
      <c r="DRS99" s="29"/>
      <c r="DRT99" s="29"/>
      <c r="DRU99" s="29"/>
      <c r="DRV99" s="29"/>
      <c r="DRW99" s="29"/>
      <c r="DRX99" s="29"/>
      <c r="DRY99" s="29"/>
      <c r="DRZ99" s="29"/>
      <c r="DSA99" s="29"/>
      <c r="DSB99" s="29"/>
      <c r="DSC99" s="29"/>
      <c r="DSD99" s="29"/>
      <c r="DSE99" s="29"/>
      <c r="DSF99" s="29"/>
      <c r="DSG99" s="29"/>
      <c r="DSH99" s="29"/>
      <c r="DSI99" s="29"/>
      <c r="DSJ99" s="29"/>
      <c r="DSK99" s="29"/>
      <c r="DSL99" s="29"/>
      <c r="DSM99" s="29"/>
      <c r="DSN99" s="29"/>
      <c r="DSO99" s="29"/>
      <c r="DSP99" s="29"/>
      <c r="DSQ99" s="29"/>
      <c r="DSR99" s="29"/>
      <c r="DSS99" s="29"/>
      <c r="DST99" s="29"/>
      <c r="DSU99" s="29"/>
      <c r="DSV99" s="29"/>
      <c r="DSW99" s="29"/>
      <c r="DSX99" s="29"/>
      <c r="DSY99" s="29"/>
      <c r="DSZ99" s="29"/>
      <c r="DTA99" s="29"/>
      <c r="DTB99" s="29"/>
      <c r="DTC99" s="29"/>
      <c r="DTD99" s="29"/>
      <c r="DTE99" s="29"/>
      <c r="DTF99" s="29"/>
      <c r="DTG99" s="29"/>
      <c r="DTH99" s="29"/>
      <c r="DTI99" s="29"/>
      <c r="DTJ99" s="29"/>
      <c r="DTK99" s="29"/>
      <c r="DTL99" s="29"/>
      <c r="DTM99" s="29"/>
      <c r="DTN99" s="29"/>
      <c r="DTO99" s="29"/>
      <c r="DTP99" s="29"/>
      <c r="DTQ99" s="29"/>
      <c r="DTR99" s="29"/>
      <c r="DTS99" s="29"/>
      <c r="DTT99" s="29"/>
      <c r="DTU99" s="29"/>
      <c r="DTV99" s="29"/>
      <c r="DTW99" s="29"/>
      <c r="DTX99" s="29"/>
      <c r="DTY99" s="29"/>
      <c r="DTZ99" s="29"/>
      <c r="DUA99" s="29"/>
      <c r="DUB99" s="29"/>
      <c r="DUC99" s="29"/>
      <c r="DUD99" s="29"/>
      <c r="DUE99" s="29"/>
      <c r="DUF99" s="29"/>
      <c r="DUG99" s="29"/>
      <c r="DUH99" s="29"/>
      <c r="DUI99" s="29"/>
      <c r="DUJ99" s="29"/>
      <c r="DUK99" s="29"/>
      <c r="DUL99" s="29"/>
      <c r="DUM99" s="29"/>
      <c r="DUN99" s="29"/>
      <c r="DUO99" s="29"/>
      <c r="DUP99" s="29"/>
      <c r="DUQ99" s="29"/>
      <c r="DUR99" s="29"/>
      <c r="DUS99" s="29"/>
      <c r="DUT99" s="29"/>
      <c r="DUU99" s="29"/>
      <c r="DUV99" s="29"/>
      <c r="DUW99" s="29"/>
      <c r="DUX99" s="29"/>
      <c r="DUY99" s="29"/>
      <c r="DUZ99" s="29"/>
      <c r="DVA99" s="29"/>
      <c r="DVB99" s="29"/>
      <c r="DVC99" s="29"/>
      <c r="DVD99" s="29"/>
      <c r="DVE99" s="29"/>
      <c r="DVF99" s="29"/>
      <c r="DVG99" s="29"/>
      <c r="DVH99" s="29"/>
      <c r="DVI99" s="29"/>
      <c r="DVJ99" s="29"/>
      <c r="DVK99" s="29"/>
      <c r="DVL99" s="29"/>
      <c r="DVM99" s="29"/>
      <c r="DVN99" s="29"/>
      <c r="DVO99" s="29"/>
      <c r="DVP99" s="29"/>
      <c r="DVQ99" s="29"/>
      <c r="DVR99" s="29"/>
      <c r="DVS99" s="29"/>
      <c r="DVT99" s="29"/>
      <c r="DVU99" s="29"/>
      <c r="DVV99" s="29"/>
      <c r="DVW99" s="29"/>
      <c r="DVX99" s="29"/>
      <c r="DVY99" s="29"/>
      <c r="DVZ99" s="29"/>
      <c r="DWA99" s="29"/>
      <c r="DWB99" s="29"/>
      <c r="DWC99" s="29"/>
      <c r="DWD99" s="29"/>
      <c r="DWE99" s="29"/>
      <c r="DWF99" s="29"/>
      <c r="DWG99" s="29"/>
      <c r="DWH99" s="29"/>
      <c r="DWI99" s="29"/>
      <c r="DWJ99" s="29"/>
      <c r="DWK99" s="29"/>
      <c r="DWL99" s="29"/>
      <c r="DWM99" s="29"/>
      <c r="DWN99" s="29"/>
      <c r="DWO99" s="29"/>
      <c r="DWP99" s="29"/>
      <c r="DWQ99" s="29"/>
      <c r="DWR99" s="29"/>
      <c r="DWS99" s="29"/>
      <c r="DWT99" s="29"/>
      <c r="DWU99" s="29"/>
      <c r="DWV99" s="29"/>
      <c r="DWW99" s="29"/>
      <c r="DWX99" s="29"/>
      <c r="DWY99" s="29"/>
      <c r="DWZ99" s="29"/>
      <c r="DXA99" s="29"/>
      <c r="DXB99" s="29"/>
      <c r="DXC99" s="29"/>
      <c r="DXD99" s="29"/>
      <c r="DXE99" s="29"/>
      <c r="DXF99" s="29"/>
      <c r="DXG99" s="29"/>
      <c r="DXH99" s="29"/>
      <c r="DXI99" s="29"/>
      <c r="DXJ99" s="29"/>
      <c r="DXK99" s="29"/>
      <c r="DXL99" s="29"/>
      <c r="DXM99" s="29"/>
      <c r="DXN99" s="29"/>
      <c r="DXO99" s="29"/>
      <c r="DXP99" s="29"/>
      <c r="DXQ99" s="29"/>
      <c r="DXR99" s="29"/>
      <c r="DXS99" s="29"/>
      <c r="DXT99" s="29"/>
      <c r="DXU99" s="29"/>
      <c r="DXV99" s="29"/>
      <c r="DXW99" s="29"/>
      <c r="DXX99" s="29"/>
      <c r="DXY99" s="29"/>
      <c r="DXZ99" s="29"/>
      <c r="DYA99" s="29"/>
      <c r="DYB99" s="29"/>
      <c r="DYC99" s="29"/>
      <c r="DYD99" s="29"/>
      <c r="DYE99" s="29"/>
      <c r="DYF99" s="29"/>
      <c r="DYG99" s="29"/>
      <c r="DYH99" s="29"/>
      <c r="DYI99" s="29"/>
      <c r="DYJ99" s="29"/>
      <c r="DYK99" s="29"/>
      <c r="DYL99" s="29"/>
      <c r="DYM99" s="29"/>
      <c r="DYN99" s="29"/>
      <c r="DYO99" s="29"/>
      <c r="DYP99" s="29"/>
      <c r="DYQ99" s="29"/>
      <c r="DYR99" s="29"/>
      <c r="DYS99" s="29"/>
      <c r="DYT99" s="29"/>
      <c r="DYU99" s="29"/>
      <c r="DYV99" s="29"/>
      <c r="DYW99" s="29"/>
      <c r="DYX99" s="29"/>
      <c r="DYY99" s="29"/>
      <c r="DYZ99" s="29"/>
      <c r="DZA99" s="29"/>
      <c r="DZB99" s="29"/>
      <c r="DZC99" s="29"/>
      <c r="DZD99" s="29"/>
      <c r="DZE99" s="29"/>
      <c r="DZF99" s="29"/>
      <c r="DZG99" s="29"/>
      <c r="DZH99" s="29"/>
      <c r="DZI99" s="29"/>
      <c r="DZJ99" s="29"/>
      <c r="DZK99" s="29"/>
      <c r="DZL99" s="29"/>
      <c r="DZM99" s="29"/>
      <c r="DZN99" s="29"/>
      <c r="DZO99" s="29"/>
      <c r="DZP99" s="29"/>
      <c r="DZQ99" s="29"/>
      <c r="DZR99" s="29"/>
      <c r="DZS99" s="29"/>
      <c r="DZT99" s="29"/>
      <c r="DZU99" s="29"/>
      <c r="DZV99" s="29"/>
      <c r="DZW99" s="29"/>
      <c r="DZX99" s="29"/>
      <c r="DZY99" s="29"/>
      <c r="DZZ99" s="29"/>
      <c r="EAA99" s="29"/>
      <c r="EAB99" s="29"/>
      <c r="EAC99" s="29"/>
      <c r="EAD99" s="29"/>
      <c r="EAE99" s="29"/>
      <c r="EAF99" s="29"/>
      <c r="EAG99" s="29"/>
      <c r="EAH99" s="29"/>
      <c r="EAI99" s="29"/>
      <c r="EAJ99" s="29"/>
      <c r="EAK99" s="29"/>
      <c r="EAL99" s="29"/>
      <c r="EAM99" s="29"/>
      <c r="EAN99" s="29"/>
      <c r="EAO99" s="29"/>
      <c r="EAP99" s="29"/>
      <c r="EAQ99" s="29"/>
      <c r="EAR99" s="29"/>
      <c r="EAS99" s="29"/>
      <c r="EAT99" s="29"/>
      <c r="EAU99" s="29"/>
      <c r="EAV99" s="29"/>
      <c r="EAW99" s="29"/>
      <c r="EAX99" s="29"/>
      <c r="EAY99" s="29"/>
      <c r="EAZ99" s="29"/>
      <c r="EBA99" s="29"/>
      <c r="EBB99" s="29"/>
      <c r="EBC99" s="29"/>
      <c r="EBD99" s="29"/>
      <c r="EBE99" s="29"/>
      <c r="EBF99" s="29"/>
      <c r="EBG99" s="29"/>
      <c r="EBH99" s="29"/>
      <c r="EBI99" s="29"/>
      <c r="EBJ99" s="29"/>
      <c r="EBK99" s="29"/>
      <c r="EBL99" s="29"/>
      <c r="EBM99" s="29"/>
      <c r="EBN99" s="29"/>
      <c r="EBO99" s="29"/>
      <c r="EBP99" s="29"/>
      <c r="EBQ99" s="29"/>
      <c r="EBR99" s="29"/>
      <c r="EBS99" s="29"/>
      <c r="EBT99" s="29"/>
      <c r="EBU99" s="29"/>
      <c r="EBV99" s="29"/>
      <c r="EBW99" s="29"/>
      <c r="EBX99" s="29"/>
      <c r="EBY99" s="29"/>
      <c r="EBZ99" s="29"/>
      <c r="ECA99" s="29"/>
      <c r="ECB99" s="29"/>
      <c r="ECC99" s="29"/>
      <c r="ECD99" s="29"/>
      <c r="ECE99" s="29"/>
      <c r="ECF99" s="29"/>
      <c r="ECG99" s="29"/>
      <c r="ECH99" s="29"/>
      <c r="ECI99" s="29"/>
      <c r="ECJ99" s="29"/>
      <c r="ECK99" s="29"/>
      <c r="ECL99" s="29"/>
      <c r="ECM99" s="29"/>
      <c r="ECN99" s="29"/>
      <c r="ECO99" s="29"/>
      <c r="ECP99" s="29"/>
      <c r="ECQ99" s="29"/>
      <c r="ECR99" s="29"/>
      <c r="ECS99" s="29"/>
      <c r="ECT99" s="29"/>
      <c r="ECU99" s="29"/>
      <c r="ECV99" s="29"/>
      <c r="ECW99" s="29"/>
      <c r="ECX99" s="29"/>
      <c r="ECY99" s="29"/>
      <c r="ECZ99" s="29"/>
      <c r="EDA99" s="29"/>
      <c r="EDB99" s="29"/>
      <c r="EDC99" s="29"/>
      <c r="EDD99" s="29"/>
      <c r="EDE99" s="29"/>
      <c r="EDF99" s="29"/>
      <c r="EDG99" s="29"/>
      <c r="EDH99" s="29"/>
      <c r="EDI99" s="29"/>
      <c r="EDJ99" s="29"/>
      <c r="EDK99" s="29"/>
      <c r="EDL99" s="29"/>
      <c r="EDM99" s="29"/>
      <c r="EDN99" s="29"/>
      <c r="EDO99" s="29"/>
      <c r="EDP99" s="29"/>
      <c r="EDQ99" s="29"/>
      <c r="EDR99" s="29"/>
      <c r="EDS99" s="29"/>
      <c r="EDT99" s="29"/>
      <c r="EDU99" s="29"/>
      <c r="EDV99" s="29"/>
      <c r="EDW99" s="29"/>
      <c r="EDX99" s="29"/>
      <c r="EDY99" s="29"/>
      <c r="EDZ99" s="29"/>
      <c r="EEA99" s="29"/>
      <c r="EEB99" s="29"/>
      <c r="EEC99" s="29"/>
      <c r="EED99" s="29"/>
      <c r="EEE99" s="29"/>
      <c r="EEF99" s="29"/>
      <c r="EEG99" s="29"/>
      <c r="EEH99" s="29"/>
      <c r="EEI99" s="29"/>
      <c r="EEJ99" s="29"/>
      <c r="EEK99" s="29"/>
      <c r="EEL99" s="29"/>
      <c r="EEM99" s="29"/>
      <c r="EEN99" s="29"/>
      <c r="EEO99" s="29"/>
      <c r="EEP99" s="29"/>
      <c r="EEQ99" s="29"/>
      <c r="EER99" s="29"/>
      <c r="EES99" s="29"/>
      <c r="EET99" s="29"/>
      <c r="EEU99" s="29"/>
      <c r="EEV99" s="29"/>
      <c r="EEW99" s="29"/>
      <c r="EEX99" s="29"/>
      <c r="EEY99" s="29"/>
      <c r="EEZ99" s="29"/>
      <c r="EFA99" s="29"/>
      <c r="EFB99" s="29"/>
      <c r="EFC99" s="29"/>
      <c r="EFD99" s="29"/>
      <c r="EFE99" s="29"/>
      <c r="EFF99" s="29"/>
      <c r="EFG99" s="29"/>
      <c r="EFH99" s="29"/>
      <c r="EFI99" s="29"/>
      <c r="EFJ99" s="29"/>
      <c r="EFK99" s="29"/>
      <c r="EFL99" s="29"/>
      <c r="EFM99" s="29"/>
      <c r="EFN99" s="29"/>
      <c r="EFO99" s="29"/>
      <c r="EFP99" s="29"/>
      <c r="EFQ99" s="29"/>
      <c r="EFR99" s="29"/>
      <c r="EFS99" s="29"/>
      <c r="EFT99" s="29"/>
      <c r="EFU99" s="29"/>
      <c r="EFV99" s="29"/>
      <c r="EFW99" s="29"/>
      <c r="EFX99" s="29"/>
      <c r="EFY99" s="29"/>
      <c r="EFZ99" s="29"/>
      <c r="EGA99" s="29"/>
      <c r="EGB99" s="29"/>
      <c r="EGC99" s="29"/>
      <c r="EGD99" s="29"/>
      <c r="EGE99" s="29"/>
      <c r="EGF99" s="29"/>
      <c r="EGG99" s="29"/>
      <c r="EGH99" s="29"/>
      <c r="EGI99" s="29"/>
      <c r="EGJ99" s="29"/>
      <c r="EGK99" s="29"/>
      <c r="EGL99" s="29"/>
      <c r="EGM99" s="29"/>
      <c r="EGN99" s="29"/>
      <c r="EGO99" s="29"/>
      <c r="EGP99" s="29"/>
      <c r="EGQ99" s="29"/>
      <c r="EGR99" s="29"/>
      <c r="EGS99" s="29"/>
      <c r="EGT99" s="29"/>
      <c r="EGU99" s="29"/>
      <c r="EGV99" s="29"/>
      <c r="EGW99" s="29"/>
      <c r="EGX99" s="29"/>
      <c r="EGY99" s="29"/>
      <c r="EGZ99" s="29"/>
      <c r="EHA99" s="29"/>
      <c r="EHB99" s="29"/>
      <c r="EHC99" s="29"/>
      <c r="EHD99" s="29"/>
      <c r="EHE99" s="29"/>
      <c r="EHF99" s="29"/>
      <c r="EHG99" s="29"/>
      <c r="EHH99" s="29"/>
      <c r="EHI99" s="29"/>
      <c r="EHJ99" s="29"/>
      <c r="EHK99" s="29"/>
      <c r="EHL99" s="29"/>
      <c r="EHM99" s="29"/>
      <c r="EHN99" s="29"/>
      <c r="EHO99" s="29"/>
      <c r="EHP99" s="29"/>
      <c r="EHQ99" s="29"/>
      <c r="EHR99" s="29"/>
      <c r="EHS99" s="29"/>
      <c r="EHT99" s="29"/>
      <c r="EHU99" s="29"/>
      <c r="EHV99" s="29"/>
      <c r="EHW99" s="29"/>
      <c r="EHX99" s="29"/>
      <c r="EHY99" s="29"/>
      <c r="EHZ99" s="29"/>
      <c r="EIA99" s="29"/>
      <c r="EIB99" s="29"/>
      <c r="EIC99" s="29"/>
      <c r="EID99" s="29"/>
      <c r="EIE99" s="29"/>
      <c r="EIF99" s="29"/>
      <c r="EIG99" s="29"/>
      <c r="EIH99" s="29"/>
      <c r="EII99" s="29"/>
      <c r="EIJ99" s="29"/>
      <c r="EIK99" s="29"/>
      <c r="EIL99" s="29"/>
      <c r="EIM99" s="29"/>
      <c r="EIN99" s="29"/>
      <c r="EIO99" s="29"/>
      <c r="EIP99" s="29"/>
      <c r="EIQ99" s="29"/>
      <c r="EIR99" s="29"/>
      <c r="EIS99" s="29"/>
      <c r="EIT99" s="29"/>
      <c r="EIU99" s="29"/>
      <c r="EIV99" s="29"/>
      <c r="EIW99" s="29"/>
      <c r="EIX99" s="29"/>
      <c r="EIY99" s="29"/>
      <c r="EIZ99" s="29"/>
      <c r="EJA99" s="29"/>
      <c r="EJB99" s="29"/>
      <c r="EJC99" s="29"/>
      <c r="EJD99" s="29"/>
      <c r="EJE99" s="29"/>
      <c r="EJF99" s="29"/>
      <c r="EJG99" s="29"/>
      <c r="EJH99" s="29"/>
      <c r="EJI99" s="29"/>
      <c r="EJJ99" s="29"/>
      <c r="EJK99" s="29"/>
      <c r="EJL99" s="29"/>
      <c r="EJM99" s="29"/>
      <c r="EJN99" s="29"/>
      <c r="EJO99" s="29"/>
      <c r="EJP99" s="29"/>
      <c r="EJQ99" s="29"/>
      <c r="EJR99" s="29"/>
      <c r="EJS99" s="29"/>
      <c r="EJT99" s="29"/>
      <c r="EJU99" s="29"/>
      <c r="EJV99" s="29"/>
      <c r="EJW99" s="29"/>
      <c r="EJX99" s="29"/>
      <c r="EJY99" s="29"/>
      <c r="EJZ99" s="29"/>
      <c r="EKA99" s="29"/>
      <c r="EKB99" s="29"/>
      <c r="EKC99" s="29"/>
      <c r="EKD99" s="29"/>
      <c r="EKE99" s="29"/>
      <c r="EKF99" s="29"/>
      <c r="EKG99" s="29"/>
      <c r="EKH99" s="29"/>
      <c r="EKI99" s="29"/>
      <c r="EKJ99" s="29"/>
      <c r="EKK99" s="29"/>
      <c r="EKL99" s="29"/>
      <c r="EKM99" s="29"/>
      <c r="EKN99" s="29"/>
      <c r="EKO99" s="29"/>
      <c r="EKP99" s="29"/>
      <c r="EKQ99" s="29"/>
      <c r="EKR99" s="29"/>
      <c r="EKS99" s="29"/>
      <c r="EKT99" s="29"/>
      <c r="EKU99" s="29"/>
      <c r="EKV99" s="29"/>
      <c r="EKW99" s="29"/>
      <c r="EKX99" s="29"/>
      <c r="EKY99" s="29"/>
      <c r="EKZ99" s="29"/>
      <c r="ELA99" s="29"/>
      <c r="ELB99" s="29"/>
      <c r="ELC99" s="29"/>
      <c r="ELD99" s="29"/>
      <c r="ELE99" s="29"/>
      <c r="ELF99" s="29"/>
      <c r="ELG99" s="29"/>
      <c r="ELH99" s="29"/>
      <c r="ELI99" s="29"/>
      <c r="ELJ99" s="29"/>
      <c r="ELK99" s="29"/>
      <c r="ELL99" s="29"/>
      <c r="ELM99" s="29"/>
      <c r="ELN99" s="29"/>
      <c r="ELO99" s="29"/>
      <c r="ELP99" s="29"/>
      <c r="ELQ99" s="29"/>
      <c r="ELR99" s="29"/>
      <c r="ELS99" s="29"/>
      <c r="ELT99" s="29"/>
      <c r="ELU99" s="29"/>
      <c r="ELV99" s="29"/>
      <c r="ELW99" s="29"/>
      <c r="ELX99" s="29"/>
      <c r="ELY99" s="29"/>
      <c r="ELZ99" s="29"/>
      <c r="EMA99" s="29"/>
      <c r="EMB99" s="29"/>
      <c r="EMC99" s="29"/>
      <c r="EMD99" s="29"/>
      <c r="EME99" s="29"/>
      <c r="EMF99" s="29"/>
      <c r="EMG99" s="29"/>
      <c r="EMH99" s="29"/>
      <c r="EMI99" s="29"/>
      <c r="EMJ99" s="29"/>
      <c r="EMK99" s="29"/>
      <c r="EML99" s="29"/>
      <c r="EMM99" s="29"/>
      <c r="EMN99" s="29"/>
      <c r="EMO99" s="29"/>
      <c r="EMP99" s="29"/>
      <c r="EMQ99" s="29"/>
      <c r="EMR99" s="29"/>
      <c r="EMS99" s="29"/>
      <c r="EMT99" s="29"/>
      <c r="EMU99" s="29"/>
      <c r="EMV99" s="29"/>
      <c r="EMW99" s="29"/>
      <c r="EMX99" s="29"/>
      <c r="EMY99" s="29"/>
      <c r="EMZ99" s="29"/>
      <c r="ENA99" s="29"/>
      <c r="ENB99" s="29"/>
      <c r="ENC99" s="29"/>
      <c r="END99" s="29"/>
      <c r="ENE99" s="29"/>
      <c r="ENF99" s="29"/>
      <c r="ENG99" s="29"/>
      <c r="ENH99" s="29"/>
      <c r="ENI99" s="29"/>
      <c r="ENJ99" s="29"/>
      <c r="ENK99" s="29"/>
      <c r="ENL99" s="29"/>
      <c r="ENM99" s="29"/>
      <c r="ENN99" s="29"/>
      <c r="ENO99" s="29"/>
      <c r="ENP99" s="29"/>
      <c r="ENQ99" s="29"/>
      <c r="ENR99" s="29"/>
      <c r="ENS99" s="29"/>
      <c r="ENT99" s="29"/>
      <c r="ENU99" s="29"/>
      <c r="ENV99" s="29"/>
      <c r="ENW99" s="29"/>
      <c r="ENX99" s="29"/>
      <c r="ENY99" s="29"/>
      <c r="ENZ99" s="29"/>
      <c r="EOA99" s="29"/>
      <c r="EOB99" s="29"/>
      <c r="EOC99" s="29"/>
      <c r="EOD99" s="29"/>
      <c r="EOE99" s="29"/>
      <c r="EOF99" s="29"/>
      <c r="EOG99" s="29"/>
      <c r="EOH99" s="29"/>
      <c r="EOI99" s="29"/>
      <c r="EOJ99" s="29"/>
      <c r="EOK99" s="29"/>
      <c r="EOL99" s="29"/>
      <c r="EOM99" s="29"/>
      <c r="EON99" s="29"/>
      <c r="EOO99" s="29"/>
      <c r="EOP99" s="29"/>
      <c r="EOQ99" s="29"/>
      <c r="EOR99" s="29"/>
      <c r="EOS99" s="29"/>
      <c r="EOT99" s="29"/>
      <c r="EOU99" s="29"/>
      <c r="EOV99" s="29"/>
      <c r="EOW99" s="29"/>
      <c r="EOX99" s="29"/>
      <c r="EOY99" s="29"/>
      <c r="EOZ99" s="29"/>
      <c r="EPA99" s="29"/>
      <c r="EPB99" s="29"/>
      <c r="EPC99" s="29"/>
      <c r="EPD99" s="29"/>
      <c r="EPE99" s="29"/>
      <c r="EPF99" s="29"/>
      <c r="EPG99" s="29"/>
      <c r="EPH99" s="29"/>
      <c r="EPI99" s="29"/>
      <c r="EPJ99" s="29"/>
      <c r="EPK99" s="29"/>
      <c r="EPL99" s="29"/>
      <c r="EPM99" s="29"/>
      <c r="EPN99" s="29"/>
      <c r="EPO99" s="29"/>
      <c r="EPP99" s="29"/>
      <c r="EPQ99" s="29"/>
      <c r="EPR99" s="29"/>
      <c r="EPS99" s="29"/>
      <c r="EPT99" s="29"/>
      <c r="EPU99" s="29"/>
      <c r="EPV99" s="29"/>
      <c r="EPW99" s="29"/>
      <c r="EPX99" s="29"/>
      <c r="EPY99" s="29"/>
      <c r="EPZ99" s="29"/>
      <c r="EQA99" s="29"/>
      <c r="EQB99" s="29"/>
      <c r="EQC99" s="29"/>
      <c r="EQD99" s="29"/>
      <c r="EQE99" s="29"/>
      <c r="EQF99" s="29"/>
      <c r="EQG99" s="29"/>
      <c r="EQH99" s="29"/>
      <c r="EQI99" s="29"/>
      <c r="EQJ99" s="29"/>
      <c r="EQK99" s="29"/>
      <c r="EQL99" s="29"/>
      <c r="EQM99" s="29"/>
      <c r="EQN99" s="29"/>
      <c r="EQO99" s="29"/>
      <c r="EQP99" s="29"/>
      <c r="EQQ99" s="29"/>
      <c r="EQR99" s="29"/>
      <c r="EQS99" s="29"/>
      <c r="EQT99" s="29"/>
      <c r="EQU99" s="29"/>
      <c r="EQV99" s="29"/>
      <c r="EQW99" s="29"/>
      <c r="EQX99" s="29"/>
      <c r="EQY99" s="29"/>
      <c r="EQZ99" s="29"/>
      <c r="ERA99" s="29"/>
      <c r="ERB99" s="29"/>
      <c r="ERC99" s="29"/>
      <c r="ERD99" s="29"/>
      <c r="ERE99" s="29"/>
      <c r="ERF99" s="29"/>
      <c r="ERG99" s="29"/>
      <c r="ERH99" s="29"/>
      <c r="ERI99" s="29"/>
      <c r="ERJ99" s="29"/>
      <c r="ERK99" s="29"/>
      <c r="ERL99" s="29"/>
      <c r="ERM99" s="29"/>
      <c r="ERN99" s="29"/>
      <c r="ERO99" s="29"/>
      <c r="ERP99" s="29"/>
      <c r="ERQ99" s="29"/>
      <c r="ERR99" s="29"/>
      <c r="ERS99" s="29"/>
      <c r="ERT99" s="29"/>
      <c r="ERU99" s="29"/>
      <c r="ERV99" s="29"/>
      <c r="ERW99" s="29"/>
      <c r="ERX99" s="29"/>
      <c r="ERY99" s="29"/>
      <c r="ERZ99" s="29"/>
      <c r="ESA99" s="29"/>
      <c r="ESB99" s="29"/>
      <c r="ESC99" s="29"/>
      <c r="ESD99" s="29"/>
      <c r="ESE99" s="29"/>
      <c r="ESF99" s="29"/>
      <c r="ESG99" s="29"/>
      <c r="ESH99" s="29"/>
      <c r="ESI99" s="29"/>
      <c r="ESJ99" s="29"/>
      <c r="ESK99" s="29"/>
      <c r="ESL99" s="29"/>
      <c r="ESM99" s="29"/>
      <c r="ESN99" s="29"/>
      <c r="ESO99" s="29"/>
      <c r="ESP99" s="29"/>
      <c r="ESQ99" s="29"/>
      <c r="ESR99" s="29"/>
      <c r="ESS99" s="29"/>
      <c r="EST99" s="29"/>
      <c r="ESU99" s="29"/>
      <c r="ESV99" s="29"/>
      <c r="ESW99" s="29"/>
      <c r="ESX99" s="29"/>
      <c r="ESY99" s="29"/>
      <c r="ESZ99" s="29"/>
      <c r="ETA99" s="29"/>
      <c r="ETB99" s="29"/>
      <c r="ETC99" s="29"/>
      <c r="ETD99" s="29"/>
      <c r="ETE99" s="29"/>
      <c r="ETF99" s="29"/>
      <c r="ETG99" s="29"/>
      <c r="ETH99" s="29"/>
      <c r="ETI99" s="29"/>
      <c r="ETJ99" s="29"/>
      <c r="ETK99" s="29"/>
      <c r="ETL99" s="29"/>
      <c r="ETM99" s="29"/>
      <c r="ETN99" s="29"/>
      <c r="ETO99" s="29"/>
      <c r="ETP99" s="29"/>
      <c r="ETQ99" s="29"/>
      <c r="ETR99" s="29"/>
      <c r="ETS99" s="29"/>
      <c r="ETT99" s="29"/>
      <c r="ETU99" s="29"/>
      <c r="ETV99" s="29"/>
      <c r="ETW99" s="29"/>
      <c r="ETX99" s="29"/>
      <c r="ETY99" s="29"/>
      <c r="ETZ99" s="29"/>
      <c r="EUA99" s="29"/>
      <c r="EUB99" s="29"/>
      <c r="EUC99" s="29"/>
      <c r="EUD99" s="29"/>
      <c r="EUE99" s="29"/>
      <c r="EUF99" s="29"/>
      <c r="EUG99" s="29"/>
      <c r="EUH99" s="29"/>
      <c r="EUI99" s="29"/>
      <c r="EUJ99" s="29"/>
      <c r="EUK99" s="29"/>
      <c r="EUL99" s="29"/>
      <c r="EUM99" s="29"/>
      <c r="EUN99" s="29"/>
      <c r="EUO99" s="29"/>
      <c r="EUP99" s="29"/>
      <c r="EUQ99" s="29"/>
      <c r="EUR99" s="29"/>
      <c r="EUS99" s="29"/>
      <c r="EUT99" s="29"/>
      <c r="EUU99" s="29"/>
      <c r="EUV99" s="29"/>
      <c r="EUW99" s="29"/>
      <c r="EUX99" s="29"/>
      <c r="EUY99" s="29"/>
      <c r="EUZ99" s="29"/>
      <c r="EVA99" s="29"/>
      <c r="EVB99" s="29"/>
      <c r="EVC99" s="29"/>
      <c r="EVD99" s="29"/>
      <c r="EVE99" s="29"/>
      <c r="EVF99" s="29"/>
      <c r="EVG99" s="29"/>
      <c r="EVH99" s="29"/>
      <c r="EVI99" s="29"/>
      <c r="EVJ99" s="29"/>
      <c r="EVK99" s="29"/>
      <c r="EVL99" s="29"/>
      <c r="EVM99" s="29"/>
      <c r="EVN99" s="29"/>
      <c r="EVO99" s="29"/>
      <c r="EVP99" s="29"/>
      <c r="EVQ99" s="29"/>
      <c r="EVR99" s="29"/>
      <c r="EVS99" s="29"/>
      <c r="EVT99" s="29"/>
      <c r="EVU99" s="29"/>
      <c r="EVV99" s="29"/>
      <c r="EVW99" s="29"/>
      <c r="EVX99" s="29"/>
      <c r="EVY99" s="29"/>
      <c r="EVZ99" s="29"/>
      <c r="EWA99" s="29"/>
      <c r="EWB99" s="29"/>
      <c r="EWC99" s="29"/>
      <c r="EWD99" s="29"/>
      <c r="EWE99" s="29"/>
      <c r="EWF99" s="29"/>
      <c r="EWG99" s="29"/>
      <c r="EWH99" s="29"/>
      <c r="EWI99" s="29"/>
      <c r="EWJ99" s="29"/>
      <c r="EWK99" s="29"/>
      <c r="EWL99" s="29"/>
      <c r="EWM99" s="29"/>
      <c r="EWN99" s="29"/>
      <c r="EWO99" s="29"/>
      <c r="EWP99" s="29"/>
      <c r="EWQ99" s="29"/>
      <c r="EWR99" s="29"/>
      <c r="EWS99" s="29"/>
      <c r="EWT99" s="29"/>
      <c r="EWU99" s="29"/>
      <c r="EWV99" s="29"/>
      <c r="EWW99" s="29"/>
      <c r="EWX99" s="29"/>
      <c r="EWY99" s="29"/>
      <c r="EWZ99" s="29"/>
      <c r="EXA99" s="29"/>
      <c r="EXB99" s="29"/>
      <c r="EXC99" s="29"/>
      <c r="EXD99" s="29"/>
      <c r="EXE99" s="29"/>
      <c r="EXF99" s="29"/>
      <c r="EXG99" s="29"/>
      <c r="EXH99" s="29"/>
      <c r="EXI99" s="29"/>
      <c r="EXJ99" s="29"/>
      <c r="EXK99" s="29"/>
      <c r="EXL99" s="29"/>
      <c r="EXM99" s="29"/>
      <c r="EXN99" s="29"/>
      <c r="EXO99" s="29"/>
      <c r="EXP99" s="29"/>
      <c r="EXQ99" s="29"/>
      <c r="EXR99" s="29"/>
      <c r="EXS99" s="29"/>
      <c r="EXT99" s="29"/>
      <c r="EXU99" s="29"/>
      <c r="EXV99" s="29"/>
      <c r="EXW99" s="29"/>
      <c r="EXX99" s="29"/>
      <c r="EXY99" s="29"/>
      <c r="EXZ99" s="29"/>
      <c r="EYA99" s="29"/>
      <c r="EYB99" s="29"/>
      <c r="EYC99" s="29"/>
      <c r="EYD99" s="29"/>
      <c r="EYE99" s="29"/>
      <c r="EYF99" s="29"/>
      <c r="EYG99" s="29"/>
      <c r="EYH99" s="29"/>
      <c r="EYI99" s="29"/>
      <c r="EYJ99" s="29"/>
      <c r="EYK99" s="29"/>
      <c r="EYL99" s="29"/>
      <c r="EYM99" s="29"/>
      <c r="EYN99" s="29"/>
      <c r="EYO99" s="29"/>
      <c r="EYP99" s="29"/>
      <c r="EYQ99" s="29"/>
      <c r="EYR99" s="29"/>
      <c r="EYS99" s="29"/>
      <c r="EYT99" s="29"/>
      <c r="EYU99" s="29"/>
      <c r="EYV99" s="29"/>
      <c r="EYW99" s="29"/>
      <c r="EYX99" s="29"/>
      <c r="EYY99" s="29"/>
      <c r="EYZ99" s="29"/>
      <c r="EZA99" s="29"/>
      <c r="EZB99" s="29"/>
      <c r="EZC99" s="29"/>
      <c r="EZD99" s="29"/>
      <c r="EZE99" s="29"/>
      <c r="EZF99" s="29"/>
      <c r="EZG99" s="29"/>
      <c r="EZH99" s="29"/>
      <c r="EZI99" s="29"/>
      <c r="EZJ99" s="29"/>
      <c r="EZK99" s="29"/>
      <c r="EZL99" s="29"/>
      <c r="EZM99" s="29"/>
      <c r="EZN99" s="29"/>
      <c r="EZO99" s="29"/>
      <c r="EZP99" s="29"/>
      <c r="EZQ99" s="29"/>
      <c r="EZR99" s="29"/>
      <c r="EZS99" s="29"/>
      <c r="EZT99" s="29"/>
      <c r="EZU99" s="29"/>
      <c r="EZV99" s="29"/>
      <c r="EZW99" s="29"/>
      <c r="EZX99" s="29"/>
      <c r="EZY99" s="29"/>
      <c r="EZZ99" s="29"/>
      <c r="FAA99" s="29"/>
      <c r="FAB99" s="29"/>
      <c r="FAC99" s="29"/>
      <c r="FAD99" s="29"/>
      <c r="FAE99" s="29"/>
      <c r="FAF99" s="29"/>
      <c r="FAG99" s="29"/>
      <c r="FAH99" s="29"/>
      <c r="FAI99" s="29"/>
      <c r="FAJ99" s="29"/>
      <c r="FAK99" s="29"/>
      <c r="FAL99" s="29"/>
      <c r="FAM99" s="29"/>
      <c r="FAN99" s="29"/>
      <c r="FAO99" s="29"/>
      <c r="FAP99" s="29"/>
      <c r="FAQ99" s="29"/>
      <c r="FAR99" s="29"/>
      <c r="FAS99" s="29"/>
      <c r="FAT99" s="29"/>
      <c r="FAU99" s="29"/>
      <c r="FAV99" s="29"/>
      <c r="FAW99" s="29"/>
      <c r="FAX99" s="29"/>
      <c r="FAY99" s="29"/>
      <c r="FAZ99" s="29"/>
      <c r="FBA99" s="29"/>
      <c r="FBB99" s="29"/>
      <c r="FBC99" s="29"/>
      <c r="FBD99" s="29"/>
      <c r="FBE99" s="29"/>
      <c r="FBF99" s="29"/>
      <c r="FBG99" s="29"/>
      <c r="FBH99" s="29"/>
      <c r="FBI99" s="29"/>
      <c r="FBJ99" s="29"/>
      <c r="FBK99" s="29"/>
      <c r="FBL99" s="29"/>
      <c r="FBM99" s="29"/>
      <c r="FBN99" s="29"/>
      <c r="FBO99" s="29"/>
      <c r="FBP99" s="29"/>
      <c r="FBQ99" s="29"/>
      <c r="FBR99" s="29"/>
      <c r="FBS99" s="29"/>
      <c r="FBT99" s="29"/>
      <c r="FBU99" s="29"/>
      <c r="FBV99" s="29"/>
      <c r="FBW99" s="29"/>
      <c r="FBX99" s="29"/>
      <c r="FBY99" s="29"/>
      <c r="FBZ99" s="29"/>
      <c r="FCA99" s="29"/>
      <c r="FCB99" s="29"/>
      <c r="FCC99" s="29"/>
      <c r="FCD99" s="29"/>
      <c r="FCE99" s="29"/>
      <c r="FCF99" s="29"/>
      <c r="FCG99" s="29"/>
      <c r="FCH99" s="29"/>
      <c r="FCI99" s="29"/>
      <c r="FCJ99" s="29"/>
      <c r="FCK99" s="29"/>
      <c r="FCL99" s="29"/>
      <c r="FCM99" s="29"/>
      <c r="FCN99" s="29"/>
      <c r="FCO99" s="29"/>
      <c r="FCP99" s="29"/>
      <c r="FCQ99" s="29"/>
      <c r="FCR99" s="29"/>
      <c r="FCS99" s="29"/>
      <c r="FCT99" s="29"/>
      <c r="FCU99" s="29"/>
      <c r="FCV99" s="29"/>
      <c r="FCW99" s="29"/>
      <c r="FCX99" s="29"/>
      <c r="FCY99" s="29"/>
      <c r="FCZ99" s="29"/>
      <c r="FDA99" s="29"/>
      <c r="FDB99" s="29"/>
      <c r="FDC99" s="29"/>
      <c r="FDD99" s="29"/>
      <c r="FDE99" s="29"/>
      <c r="FDF99" s="29"/>
      <c r="FDG99" s="29"/>
      <c r="FDH99" s="29"/>
      <c r="FDI99" s="29"/>
      <c r="FDJ99" s="29"/>
      <c r="FDK99" s="29"/>
      <c r="FDL99" s="29"/>
      <c r="FDM99" s="29"/>
      <c r="FDN99" s="29"/>
      <c r="FDO99" s="29"/>
      <c r="FDP99" s="29"/>
      <c r="FDQ99" s="29"/>
      <c r="FDR99" s="29"/>
      <c r="FDS99" s="29"/>
      <c r="FDT99" s="29"/>
      <c r="FDU99" s="29"/>
      <c r="FDV99" s="29"/>
      <c r="FDW99" s="29"/>
      <c r="FDX99" s="29"/>
      <c r="FDY99" s="29"/>
      <c r="FDZ99" s="29"/>
      <c r="FEA99" s="29"/>
      <c r="FEB99" s="29"/>
      <c r="FEC99" s="29"/>
      <c r="FED99" s="29"/>
      <c r="FEE99" s="29"/>
      <c r="FEF99" s="29"/>
      <c r="FEG99" s="29"/>
      <c r="FEH99" s="29"/>
      <c r="FEI99" s="29"/>
      <c r="FEJ99" s="29"/>
      <c r="FEK99" s="29"/>
      <c r="FEL99" s="29"/>
      <c r="FEM99" s="29"/>
      <c r="FEN99" s="29"/>
      <c r="FEO99" s="29"/>
      <c r="FEP99" s="29"/>
      <c r="FEQ99" s="29"/>
      <c r="FER99" s="29"/>
      <c r="FES99" s="29"/>
      <c r="FET99" s="29"/>
      <c r="FEU99" s="29"/>
      <c r="FEV99" s="29"/>
      <c r="FEW99" s="29"/>
      <c r="FEX99" s="29"/>
      <c r="FEY99" s="29"/>
      <c r="FEZ99" s="29"/>
      <c r="FFA99" s="29"/>
      <c r="FFB99" s="29"/>
      <c r="FFC99" s="29"/>
      <c r="FFD99" s="29"/>
      <c r="FFE99" s="29"/>
      <c r="FFF99" s="29"/>
      <c r="FFG99" s="29"/>
      <c r="FFH99" s="29"/>
      <c r="FFI99" s="29"/>
      <c r="FFJ99" s="29"/>
      <c r="FFK99" s="29"/>
      <c r="FFL99" s="29"/>
      <c r="FFM99" s="29"/>
      <c r="FFN99" s="29"/>
      <c r="FFO99" s="29"/>
      <c r="FFP99" s="29"/>
      <c r="FFQ99" s="29"/>
      <c r="FFR99" s="29"/>
      <c r="FFS99" s="29"/>
      <c r="FFT99" s="29"/>
      <c r="FFU99" s="29"/>
      <c r="FFV99" s="29"/>
      <c r="FFW99" s="29"/>
      <c r="FFX99" s="29"/>
      <c r="FFY99" s="29"/>
      <c r="FFZ99" s="29"/>
      <c r="FGA99" s="29"/>
      <c r="FGB99" s="29"/>
      <c r="FGC99" s="29"/>
      <c r="FGD99" s="29"/>
      <c r="FGE99" s="29"/>
      <c r="FGF99" s="29"/>
      <c r="FGG99" s="29"/>
      <c r="FGH99" s="29"/>
      <c r="FGI99" s="29"/>
      <c r="FGJ99" s="29"/>
      <c r="FGK99" s="29"/>
      <c r="FGL99" s="29"/>
      <c r="FGM99" s="29"/>
      <c r="FGN99" s="29"/>
      <c r="FGO99" s="29"/>
      <c r="FGP99" s="29"/>
      <c r="FGQ99" s="29"/>
      <c r="FGR99" s="29"/>
      <c r="FGS99" s="29"/>
      <c r="FGT99" s="29"/>
      <c r="FGU99" s="29"/>
      <c r="FGV99" s="29"/>
      <c r="FGW99" s="29"/>
      <c r="FGX99" s="29"/>
      <c r="FGY99" s="29"/>
      <c r="FGZ99" s="29"/>
      <c r="FHA99" s="29"/>
      <c r="FHB99" s="29"/>
      <c r="FHC99" s="29"/>
      <c r="FHD99" s="29"/>
      <c r="FHE99" s="29"/>
      <c r="FHF99" s="29"/>
      <c r="FHG99" s="29"/>
      <c r="FHH99" s="29"/>
      <c r="FHI99" s="29"/>
      <c r="FHJ99" s="29"/>
      <c r="FHK99" s="29"/>
      <c r="FHL99" s="29"/>
      <c r="FHM99" s="29"/>
      <c r="FHN99" s="29"/>
      <c r="FHO99" s="29"/>
      <c r="FHP99" s="29"/>
      <c r="FHQ99" s="29"/>
      <c r="FHR99" s="29"/>
      <c r="FHS99" s="29"/>
      <c r="FHT99" s="29"/>
      <c r="FHU99" s="29"/>
      <c r="FHV99" s="29"/>
      <c r="FHW99" s="29"/>
      <c r="FHX99" s="29"/>
      <c r="FHY99" s="29"/>
      <c r="FHZ99" s="29"/>
      <c r="FIA99" s="29"/>
      <c r="FIB99" s="29"/>
      <c r="FIC99" s="29"/>
      <c r="FID99" s="29"/>
      <c r="FIE99" s="29"/>
      <c r="FIF99" s="29"/>
      <c r="FIG99" s="29"/>
      <c r="FIH99" s="29"/>
      <c r="FII99" s="29"/>
      <c r="FIJ99" s="29"/>
      <c r="FIK99" s="29"/>
      <c r="FIL99" s="29"/>
      <c r="FIM99" s="29"/>
      <c r="FIN99" s="29"/>
      <c r="FIO99" s="29"/>
      <c r="FIP99" s="29"/>
      <c r="FIQ99" s="29"/>
      <c r="FIR99" s="29"/>
      <c r="FIS99" s="29"/>
      <c r="FIT99" s="29"/>
      <c r="FIU99" s="29"/>
      <c r="FIV99" s="29"/>
      <c r="FIW99" s="29"/>
      <c r="FIX99" s="29"/>
      <c r="FIY99" s="29"/>
      <c r="FIZ99" s="29"/>
      <c r="FJA99" s="29"/>
      <c r="FJB99" s="29"/>
      <c r="FJC99" s="29"/>
      <c r="FJD99" s="29"/>
      <c r="FJE99" s="29"/>
      <c r="FJF99" s="29"/>
      <c r="FJG99" s="29"/>
      <c r="FJH99" s="29"/>
      <c r="FJI99" s="29"/>
      <c r="FJJ99" s="29"/>
      <c r="FJK99" s="29"/>
      <c r="FJL99" s="29"/>
      <c r="FJM99" s="29"/>
      <c r="FJN99" s="29"/>
      <c r="FJO99" s="29"/>
      <c r="FJP99" s="29"/>
      <c r="FJQ99" s="29"/>
      <c r="FJR99" s="29"/>
      <c r="FJS99" s="29"/>
      <c r="FJT99" s="29"/>
      <c r="FJU99" s="29"/>
      <c r="FJV99" s="29"/>
      <c r="FJW99" s="29"/>
      <c r="FJX99" s="29"/>
      <c r="FJY99" s="29"/>
      <c r="FJZ99" s="29"/>
      <c r="FKA99" s="29"/>
      <c r="FKB99" s="29"/>
      <c r="FKC99" s="29"/>
      <c r="FKD99" s="29"/>
      <c r="FKE99" s="29"/>
      <c r="FKF99" s="29"/>
      <c r="FKG99" s="29"/>
      <c r="FKH99" s="29"/>
      <c r="FKI99" s="29"/>
      <c r="FKJ99" s="29"/>
      <c r="FKK99" s="29"/>
      <c r="FKL99" s="29"/>
      <c r="FKM99" s="29"/>
      <c r="FKN99" s="29"/>
      <c r="FKO99" s="29"/>
      <c r="FKP99" s="29"/>
      <c r="FKQ99" s="29"/>
      <c r="FKR99" s="29"/>
      <c r="FKS99" s="29"/>
      <c r="FKT99" s="29"/>
      <c r="FKU99" s="29"/>
      <c r="FKV99" s="29"/>
      <c r="FKW99" s="29"/>
      <c r="FKX99" s="29"/>
      <c r="FKY99" s="29"/>
      <c r="FKZ99" s="29"/>
      <c r="FLA99" s="29"/>
      <c r="FLB99" s="29"/>
      <c r="FLC99" s="29"/>
      <c r="FLD99" s="29"/>
      <c r="FLE99" s="29"/>
      <c r="FLF99" s="29"/>
      <c r="FLG99" s="29"/>
      <c r="FLH99" s="29"/>
      <c r="FLI99" s="29"/>
      <c r="FLJ99" s="29"/>
      <c r="FLK99" s="29"/>
      <c r="FLL99" s="29"/>
      <c r="FLM99" s="29"/>
      <c r="FLN99" s="29"/>
      <c r="FLO99" s="29"/>
      <c r="FLP99" s="29"/>
      <c r="FLQ99" s="29"/>
      <c r="FLR99" s="29"/>
      <c r="FLS99" s="29"/>
      <c r="FLT99" s="29"/>
      <c r="FLU99" s="29"/>
      <c r="FLV99" s="29"/>
      <c r="FLW99" s="29"/>
      <c r="FLX99" s="29"/>
      <c r="FLY99" s="29"/>
      <c r="FLZ99" s="29"/>
      <c r="FMA99" s="29"/>
      <c r="FMB99" s="29"/>
      <c r="FMC99" s="29"/>
      <c r="FMD99" s="29"/>
      <c r="FME99" s="29"/>
      <c r="FMF99" s="29"/>
      <c r="FMG99" s="29"/>
      <c r="FMH99" s="29"/>
      <c r="FMI99" s="29"/>
      <c r="FMJ99" s="29"/>
      <c r="FMK99" s="29"/>
      <c r="FML99" s="29"/>
      <c r="FMM99" s="29"/>
      <c r="FMN99" s="29"/>
      <c r="FMO99" s="29"/>
      <c r="FMP99" s="29"/>
      <c r="FMQ99" s="29"/>
      <c r="FMR99" s="29"/>
      <c r="FMS99" s="29"/>
      <c r="FMT99" s="29"/>
      <c r="FMU99" s="29"/>
      <c r="FMV99" s="29"/>
      <c r="FMW99" s="29"/>
      <c r="FMX99" s="29"/>
      <c r="FMY99" s="29"/>
      <c r="FMZ99" s="29"/>
      <c r="FNA99" s="29"/>
      <c r="FNB99" s="29"/>
      <c r="FNC99" s="29"/>
      <c r="FND99" s="29"/>
      <c r="FNE99" s="29"/>
      <c r="FNF99" s="29"/>
      <c r="FNG99" s="29"/>
      <c r="FNH99" s="29"/>
      <c r="FNI99" s="29"/>
      <c r="FNJ99" s="29"/>
      <c r="FNK99" s="29"/>
      <c r="FNL99" s="29"/>
      <c r="FNM99" s="29"/>
      <c r="FNN99" s="29"/>
      <c r="FNO99" s="29"/>
      <c r="FNP99" s="29"/>
      <c r="FNQ99" s="29"/>
      <c r="FNR99" s="29"/>
      <c r="FNS99" s="29"/>
      <c r="FNT99" s="29"/>
      <c r="FNU99" s="29"/>
      <c r="FNV99" s="29"/>
      <c r="FNW99" s="29"/>
      <c r="FNX99" s="29"/>
      <c r="FNY99" s="29"/>
      <c r="FNZ99" s="29"/>
      <c r="FOA99" s="29"/>
      <c r="FOB99" s="29"/>
      <c r="FOC99" s="29"/>
      <c r="FOD99" s="29"/>
      <c r="FOE99" s="29"/>
      <c r="FOF99" s="29"/>
      <c r="FOG99" s="29"/>
      <c r="FOH99" s="29"/>
      <c r="FOI99" s="29"/>
      <c r="FOJ99" s="29"/>
      <c r="FOK99" s="29"/>
      <c r="FOL99" s="29"/>
      <c r="FOM99" s="29"/>
      <c r="FON99" s="29"/>
      <c r="FOO99" s="29"/>
      <c r="FOP99" s="29"/>
      <c r="FOQ99" s="29"/>
      <c r="FOR99" s="29"/>
      <c r="FOS99" s="29"/>
      <c r="FOT99" s="29"/>
      <c r="FOU99" s="29"/>
      <c r="FOV99" s="29"/>
      <c r="FOW99" s="29"/>
      <c r="FOX99" s="29"/>
      <c r="FOY99" s="29"/>
      <c r="FOZ99" s="29"/>
      <c r="FPA99" s="29"/>
      <c r="FPB99" s="29"/>
      <c r="FPC99" s="29"/>
      <c r="FPD99" s="29"/>
      <c r="FPE99" s="29"/>
      <c r="FPF99" s="29"/>
      <c r="FPG99" s="29"/>
      <c r="FPH99" s="29"/>
      <c r="FPI99" s="29"/>
      <c r="FPJ99" s="29"/>
      <c r="FPK99" s="29"/>
      <c r="FPL99" s="29"/>
      <c r="FPM99" s="29"/>
      <c r="FPN99" s="29"/>
      <c r="FPO99" s="29"/>
      <c r="FPP99" s="29"/>
      <c r="FPQ99" s="29"/>
      <c r="FPR99" s="29"/>
      <c r="FPS99" s="29"/>
      <c r="FPT99" s="29"/>
      <c r="FPU99" s="29"/>
      <c r="FPV99" s="29"/>
      <c r="FPW99" s="29"/>
      <c r="FPX99" s="29"/>
      <c r="FPY99" s="29"/>
      <c r="FPZ99" s="29"/>
      <c r="FQA99" s="29"/>
      <c r="FQB99" s="29"/>
      <c r="FQC99" s="29"/>
      <c r="FQD99" s="29"/>
      <c r="FQE99" s="29"/>
      <c r="FQF99" s="29"/>
      <c r="FQG99" s="29"/>
      <c r="FQH99" s="29"/>
      <c r="FQI99" s="29"/>
      <c r="FQJ99" s="29"/>
      <c r="FQK99" s="29"/>
      <c r="FQL99" s="29"/>
      <c r="FQM99" s="29"/>
      <c r="FQN99" s="29"/>
      <c r="FQO99" s="29"/>
      <c r="FQP99" s="29"/>
      <c r="FQQ99" s="29"/>
      <c r="FQR99" s="29"/>
      <c r="FQS99" s="29"/>
      <c r="FQT99" s="29"/>
      <c r="FQU99" s="29"/>
      <c r="FQV99" s="29"/>
      <c r="FQW99" s="29"/>
      <c r="FQX99" s="29"/>
      <c r="FQY99" s="29"/>
      <c r="FQZ99" s="29"/>
      <c r="FRA99" s="29"/>
      <c r="FRB99" s="29"/>
      <c r="FRC99" s="29"/>
      <c r="FRD99" s="29"/>
      <c r="FRE99" s="29"/>
      <c r="FRF99" s="29"/>
      <c r="FRG99" s="29"/>
      <c r="FRH99" s="29"/>
      <c r="FRI99" s="29"/>
      <c r="FRJ99" s="29"/>
      <c r="FRK99" s="29"/>
      <c r="FRL99" s="29"/>
      <c r="FRM99" s="29"/>
      <c r="FRN99" s="29"/>
      <c r="FRO99" s="29"/>
      <c r="FRP99" s="29"/>
      <c r="FRQ99" s="29"/>
      <c r="FRR99" s="29"/>
      <c r="FRS99" s="29"/>
      <c r="FRT99" s="29"/>
      <c r="FRU99" s="29"/>
      <c r="FRV99" s="29"/>
      <c r="FRW99" s="29"/>
      <c r="FRX99" s="29"/>
      <c r="FRY99" s="29"/>
      <c r="FRZ99" s="29"/>
      <c r="FSA99" s="29"/>
      <c r="FSB99" s="29"/>
      <c r="FSC99" s="29"/>
      <c r="FSD99" s="29"/>
      <c r="FSE99" s="29"/>
      <c r="FSF99" s="29"/>
      <c r="FSG99" s="29"/>
      <c r="FSH99" s="29"/>
      <c r="FSI99" s="29"/>
      <c r="FSJ99" s="29"/>
      <c r="FSK99" s="29"/>
      <c r="FSL99" s="29"/>
      <c r="FSM99" s="29"/>
      <c r="FSN99" s="29"/>
      <c r="FSO99" s="29"/>
      <c r="FSP99" s="29"/>
      <c r="FSQ99" s="29"/>
      <c r="FSR99" s="29"/>
      <c r="FSS99" s="29"/>
      <c r="FST99" s="29"/>
      <c r="FSU99" s="29"/>
      <c r="FSV99" s="29"/>
      <c r="FSW99" s="29"/>
      <c r="FSX99" s="29"/>
      <c r="FSY99" s="29"/>
      <c r="FSZ99" s="29"/>
      <c r="FTA99" s="29"/>
      <c r="FTB99" s="29"/>
      <c r="FTC99" s="29"/>
      <c r="FTD99" s="29"/>
      <c r="FTE99" s="29"/>
      <c r="FTF99" s="29"/>
      <c r="FTG99" s="29"/>
      <c r="FTH99" s="29"/>
      <c r="FTI99" s="29"/>
      <c r="FTJ99" s="29"/>
      <c r="FTK99" s="29"/>
      <c r="FTL99" s="29"/>
      <c r="FTM99" s="29"/>
      <c r="FTN99" s="29"/>
      <c r="FTO99" s="29"/>
      <c r="FTP99" s="29"/>
      <c r="FTQ99" s="29"/>
      <c r="FTR99" s="29"/>
      <c r="FTS99" s="29"/>
      <c r="FTT99" s="29"/>
      <c r="FTU99" s="29"/>
      <c r="FTV99" s="29"/>
      <c r="FTW99" s="29"/>
      <c r="FTX99" s="29"/>
      <c r="FTY99" s="29"/>
      <c r="FTZ99" s="29"/>
      <c r="FUA99" s="29"/>
      <c r="FUB99" s="29"/>
      <c r="FUC99" s="29"/>
      <c r="FUD99" s="29"/>
      <c r="FUE99" s="29"/>
      <c r="FUF99" s="29"/>
      <c r="FUG99" s="29"/>
      <c r="FUH99" s="29"/>
      <c r="FUI99" s="29"/>
      <c r="FUJ99" s="29"/>
      <c r="FUK99" s="29"/>
      <c r="FUL99" s="29"/>
      <c r="FUM99" s="29"/>
      <c r="FUN99" s="29"/>
      <c r="FUO99" s="29"/>
      <c r="FUP99" s="29"/>
      <c r="FUQ99" s="29"/>
      <c r="FUR99" s="29"/>
      <c r="FUS99" s="29"/>
      <c r="FUT99" s="29"/>
      <c r="FUU99" s="29"/>
      <c r="FUV99" s="29"/>
      <c r="FUW99" s="29"/>
      <c r="FUX99" s="29"/>
      <c r="FUY99" s="29"/>
      <c r="FUZ99" s="29"/>
      <c r="FVA99" s="29"/>
      <c r="FVB99" s="29"/>
      <c r="FVC99" s="29"/>
      <c r="FVD99" s="29"/>
      <c r="FVE99" s="29"/>
      <c r="FVF99" s="29"/>
      <c r="FVG99" s="29"/>
      <c r="FVH99" s="29"/>
      <c r="FVI99" s="29"/>
      <c r="FVJ99" s="29"/>
      <c r="FVK99" s="29"/>
      <c r="FVL99" s="29"/>
      <c r="FVM99" s="29"/>
      <c r="FVN99" s="29"/>
      <c r="FVO99" s="29"/>
      <c r="FVP99" s="29"/>
      <c r="FVQ99" s="29"/>
      <c r="FVR99" s="29"/>
      <c r="FVS99" s="29"/>
      <c r="FVT99" s="29"/>
      <c r="FVU99" s="29"/>
      <c r="FVV99" s="29"/>
      <c r="FVW99" s="29"/>
      <c r="FVX99" s="29"/>
      <c r="FVY99" s="29"/>
      <c r="FVZ99" s="29"/>
      <c r="FWA99" s="29"/>
      <c r="FWB99" s="29"/>
      <c r="FWC99" s="29"/>
      <c r="FWD99" s="29"/>
      <c r="FWE99" s="29"/>
      <c r="FWF99" s="29"/>
      <c r="FWG99" s="29"/>
      <c r="FWH99" s="29"/>
      <c r="FWI99" s="29"/>
      <c r="FWJ99" s="29"/>
      <c r="FWK99" s="29"/>
      <c r="FWL99" s="29"/>
      <c r="FWM99" s="29"/>
      <c r="FWN99" s="29"/>
      <c r="FWO99" s="29"/>
      <c r="FWP99" s="29"/>
      <c r="FWQ99" s="29"/>
      <c r="FWR99" s="29"/>
      <c r="FWS99" s="29"/>
      <c r="FWT99" s="29"/>
      <c r="FWU99" s="29"/>
      <c r="FWV99" s="29"/>
      <c r="FWW99" s="29"/>
      <c r="FWX99" s="29"/>
      <c r="FWY99" s="29"/>
      <c r="FWZ99" s="29"/>
      <c r="FXA99" s="29"/>
      <c r="FXB99" s="29"/>
      <c r="FXC99" s="29"/>
      <c r="FXD99" s="29"/>
      <c r="FXE99" s="29"/>
      <c r="FXF99" s="29"/>
      <c r="FXG99" s="29"/>
      <c r="FXH99" s="29"/>
      <c r="FXI99" s="29"/>
      <c r="FXJ99" s="29"/>
      <c r="FXK99" s="29"/>
      <c r="FXL99" s="29"/>
      <c r="FXM99" s="29"/>
      <c r="FXN99" s="29"/>
      <c r="FXO99" s="29"/>
      <c r="FXP99" s="29"/>
      <c r="FXQ99" s="29"/>
      <c r="FXR99" s="29"/>
      <c r="FXS99" s="29"/>
      <c r="FXT99" s="29"/>
      <c r="FXU99" s="29"/>
      <c r="FXV99" s="29"/>
      <c r="FXW99" s="29"/>
      <c r="FXX99" s="29"/>
      <c r="FXY99" s="29"/>
      <c r="FXZ99" s="29"/>
      <c r="FYA99" s="29"/>
      <c r="FYB99" s="29"/>
      <c r="FYC99" s="29"/>
      <c r="FYD99" s="29"/>
      <c r="FYE99" s="29"/>
      <c r="FYF99" s="29"/>
      <c r="FYG99" s="29"/>
      <c r="FYH99" s="29"/>
      <c r="FYI99" s="29"/>
      <c r="FYJ99" s="29"/>
      <c r="FYK99" s="29"/>
      <c r="FYL99" s="29"/>
      <c r="FYM99" s="29"/>
      <c r="FYN99" s="29"/>
      <c r="FYO99" s="29"/>
      <c r="FYP99" s="29"/>
      <c r="FYQ99" s="29"/>
      <c r="FYR99" s="29"/>
      <c r="FYS99" s="29"/>
      <c r="FYT99" s="29"/>
      <c r="FYU99" s="29"/>
      <c r="FYV99" s="29"/>
      <c r="FYW99" s="29"/>
      <c r="FYX99" s="29"/>
      <c r="FYY99" s="29"/>
      <c r="FYZ99" s="29"/>
      <c r="FZA99" s="29"/>
      <c r="FZB99" s="29"/>
      <c r="FZC99" s="29"/>
      <c r="FZD99" s="29"/>
      <c r="FZE99" s="29"/>
      <c r="FZF99" s="29"/>
      <c r="FZG99" s="29"/>
      <c r="FZH99" s="29"/>
      <c r="FZI99" s="29"/>
      <c r="FZJ99" s="29"/>
      <c r="FZK99" s="29"/>
      <c r="FZL99" s="29"/>
      <c r="FZM99" s="29"/>
      <c r="FZN99" s="29"/>
      <c r="FZO99" s="29"/>
      <c r="FZP99" s="29"/>
      <c r="FZQ99" s="29"/>
      <c r="FZR99" s="29"/>
      <c r="FZS99" s="29"/>
      <c r="FZT99" s="29"/>
      <c r="FZU99" s="29"/>
      <c r="FZV99" s="29"/>
      <c r="FZW99" s="29"/>
      <c r="FZX99" s="29"/>
      <c r="FZY99" s="29"/>
      <c r="FZZ99" s="29"/>
      <c r="GAA99" s="29"/>
      <c r="GAB99" s="29"/>
      <c r="GAC99" s="29"/>
      <c r="GAD99" s="29"/>
      <c r="GAE99" s="29"/>
      <c r="GAF99" s="29"/>
      <c r="GAG99" s="29"/>
      <c r="GAH99" s="29"/>
      <c r="GAI99" s="29"/>
      <c r="GAJ99" s="29"/>
      <c r="GAK99" s="29"/>
      <c r="GAL99" s="29"/>
      <c r="GAM99" s="29"/>
      <c r="GAN99" s="29"/>
      <c r="GAO99" s="29"/>
      <c r="GAP99" s="29"/>
      <c r="GAQ99" s="29"/>
      <c r="GAR99" s="29"/>
      <c r="GAS99" s="29"/>
      <c r="GAT99" s="29"/>
      <c r="GAU99" s="29"/>
      <c r="GAV99" s="29"/>
      <c r="GAW99" s="29"/>
      <c r="GAX99" s="29"/>
      <c r="GAY99" s="29"/>
      <c r="GAZ99" s="29"/>
      <c r="GBA99" s="29"/>
      <c r="GBB99" s="29"/>
      <c r="GBC99" s="29"/>
      <c r="GBD99" s="29"/>
      <c r="GBE99" s="29"/>
      <c r="GBF99" s="29"/>
      <c r="GBG99" s="29"/>
      <c r="GBH99" s="29"/>
      <c r="GBI99" s="29"/>
      <c r="GBJ99" s="29"/>
      <c r="GBK99" s="29"/>
      <c r="GBL99" s="29"/>
      <c r="GBM99" s="29"/>
      <c r="GBN99" s="29"/>
      <c r="GBO99" s="29"/>
      <c r="GBP99" s="29"/>
      <c r="GBQ99" s="29"/>
      <c r="GBR99" s="29"/>
      <c r="GBS99" s="29"/>
      <c r="GBT99" s="29"/>
      <c r="GBU99" s="29"/>
      <c r="GBV99" s="29"/>
      <c r="GBW99" s="29"/>
      <c r="GBX99" s="29"/>
      <c r="GBY99" s="29"/>
      <c r="GBZ99" s="29"/>
      <c r="GCA99" s="29"/>
      <c r="GCB99" s="29"/>
      <c r="GCC99" s="29"/>
      <c r="GCD99" s="29"/>
      <c r="GCE99" s="29"/>
      <c r="GCF99" s="29"/>
      <c r="GCG99" s="29"/>
      <c r="GCH99" s="29"/>
      <c r="GCI99" s="29"/>
      <c r="GCJ99" s="29"/>
      <c r="GCK99" s="29"/>
      <c r="GCL99" s="29"/>
      <c r="GCM99" s="29"/>
      <c r="GCN99" s="29"/>
      <c r="GCO99" s="29"/>
      <c r="GCP99" s="29"/>
      <c r="GCQ99" s="29"/>
      <c r="GCR99" s="29"/>
      <c r="GCS99" s="29"/>
      <c r="GCT99" s="29"/>
      <c r="GCU99" s="29"/>
      <c r="GCV99" s="29"/>
      <c r="GCW99" s="29"/>
      <c r="GCX99" s="29"/>
      <c r="GCY99" s="29"/>
      <c r="GCZ99" s="29"/>
      <c r="GDA99" s="29"/>
      <c r="GDB99" s="29"/>
      <c r="GDC99" s="29"/>
      <c r="GDD99" s="29"/>
      <c r="GDE99" s="29"/>
      <c r="GDF99" s="29"/>
      <c r="GDG99" s="29"/>
      <c r="GDH99" s="29"/>
      <c r="GDI99" s="29"/>
      <c r="GDJ99" s="29"/>
      <c r="GDK99" s="29"/>
      <c r="GDL99" s="29"/>
      <c r="GDM99" s="29"/>
      <c r="GDN99" s="29"/>
      <c r="GDO99" s="29"/>
      <c r="GDP99" s="29"/>
      <c r="GDQ99" s="29"/>
      <c r="GDR99" s="29"/>
      <c r="GDS99" s="29"/>
      <c r="GDT99" s="29"/>
      <c r="GDU99" s="29"/>
      <c r="GDV99" s="29"/>
      <c r="GDW99" s="29"/>
      <c r="GDX99" s="29"/>
      <c r="GDY99" s="29"/>
      <c r="GDZ99" s="29"/>
      <c r="GEA99" s="29"/>
      <c r="GEB99" s="29"/>
      <c r="GEC99" s="29"/>
      <c r="GED99" s="29"/>
      <c r="GEE99" s="29"/>
      <c r="GEF99" s="29"/>
      <c r="GEG99" s="29"/>
      <c r="GEH99" s="29"/>
      <c r="GEI99" s="29"/>
      <c r="GEJ99" s="29"/>
      <c r="GEK99" s="29"/>
      <c r="GEL99" s="29"/>
      <c r="GEM99" s="29"/>
      <c r="GEN99" s="29"/>
      <c r="GEO99" s="29"/>
      <c r="GEP99" s="29"/>
      <c r="GEQ99" s="29"/>
      <c r="GER99" s="29"/>
      <c r="GES99" s="29"/>
      <c r="GET99" s="29"/>
      <c r="GEU99" s="29"/>
      <c r="GEV99" s="29"/>
      <c r="GEW99" s="29"/>
      <c r="GEX99" s="29"/>
      <c r="GEY99" s="29"/>
      <c r="GEZ99" s="29"/>
      <c r="GFA99" s="29"/>
      <c r="GFB99" s="29"/>
      <c r="GFC99" s="29"/>
      <c r="GFD99" s="29"/>
      <c r="GFE99" s="29"/>
      <c r="GFF99" s="29"/>
      <c r="GFG99" s="29"/>
      <c r="GFH99" s="29"/>
      <c r="GFI99" s="29"/>
      <c r="GFJ99" s="29"/>
      <c r="GFK99" s="29"/>
      <c r="GFL99" s="29"/>
      <c r="GFM99" s="29"/>
      <c r="GFN99" s="29"/>
      <c r="GFO99" s="29"/>
      <c r="GFP99" s="29"/>
      <c r="GFQ99" s="29"/>
      <c r="GFR99" s="29"/>
      <c r="GFS99" s="29"/>
      <c r="GFT99" s="29"/>
      <c r="GFU99" s="29"/>
      <c r="GFV99" s="29"/>
      <c r="GFW99" s="29"/>
      <c r="GFX99" s="29"/>
      <c r="GFY99" s="29"/>
      <c r="GFZ99" s="29"/>
      <c r="GGA99" s="29"/>
      <c r="GGB99" s="29"/>
      <c r="GGC99" s="29"/>
      <c r="GGD99" s="29"/>
      <c r="GGE99" s="29"/>
      <c r="GGF99" s="29"/>
      <c r="GGG99" s="29"/>
      <c r="GGH99" s="29"/>
      <c r="GGI99" s="29"/>
      <c r="GGJ99" s="29"/>
      <c r="GGK99" s="29"/>
      <c r="GGL99" s="29"/>
      <c r="GGM99" s="29"/>
      <c r="GGN99" s="29"/>
      <c r="GGO99" s="29"/>
      <c r="GGP99" s="29"/>
      <c r="GGQ99" s="29"/>
      <c r="GGR99" s="29"/>
      <c r="GGS99" s="29"/>
      <c r="GGT99" s="29"/>
      <c r="GGU99" s="29"/>
      <c r="GGV99" s="29"/>
      <c r="GGW99" s="29"/>
      <c r="GGX99" s="29"/>
      <c r="GGY99" s="29"/>
      <c r="GGZ99" s="29"/>
      <c r="GHA99" s="29"/>
      <c r="GHB99" s="29"/>
      <c r="GHC99" s="29"/>
      <c r="GHD99" s="29"/>
      <c r="GHE99" s="29"/>
      <c r="GHF99" s="29"/>
      <c r="GHG99" s="29"/>
      <c r="GHH99" s="29"/>
      <c r="GHI99" s="29"/>
      <c r="GHJ99" s="29"/>
      <c r="GHK99" s="29"/>
      <c r="GHL99" s="29"/>
      <c r="GHM99" s="29"/>
      <c r="GHN99" s="29"/>
      <c r="GHO99" s="29"/>
      <c r="GHP99" s="29"/>
      <c r="GHQ99" s="29"/>
      <c r="GHR99" s="29"/>
      <c r="GHS99" s="29"/>
      <c r="GHT99" s="29"/>
      <c r="GHU99" s="29"/>
      <c r="GHV99" s="29"/>
      <c r="GHW99" s="29"/>
      <c r="GHX99" s="29"/>
      <c r="GHY99" s="29"/>
      <c r="GHZ99" s="29"/>
      <c r="GIA99" s="29"/>
      <c r="GIB99" s="29"/>
      <c r="GIC99" s="29"/>
      <c r="GID99" s="29"/>
      <c r="GIE99" s="29"/>
      <c r="GIF99" s="29"/>
      <c r="GIG99" s="29"/>
      <c r="GIH99" s="29"/>
      <c r="GII99" s="29"/>
      <c r="GIJ99" s="29"/>
      <c r="GIK99" s="29"/>
      <c r="GIL99" s="29"/>
      <c r="GIM99" s="29"/>
      <c r="GIN99" s="29"/>
      <c r="GIO99" s="29"/>
      <c r="GIP99" s="29"/>
      <c r="GIQ99" s="29"/>
      <c r="GIR99" s="29"/>
      <c r="GIS99" s="29"/>
      <c r="GIT99" s="29"/>
      <c r="GIU99" s="29"/>
      <c r="GIV99" s="29"/>
      <c r="GIW99" s="29"/>
      <c r="GIX99" s="29"/>
      <c r="GIY99" s="29"/>
      <c r="GIZ99" s="29"/>
      <c r="GJA99" s="29"/>
      <c r="GJB99" s="29"/>
      <c r="GJC99" s="29"/>
      <c r="GJD99" s="29"/>
      <c r="GJE99" s="29"/>
      <c r="GJF99" s="29"/>
      <c r="GJG99" s="29"/>
      <c r="GJH99" s="29"/>
      <c r="GJI99" s="29"/>
      <c r="GJJ99" s="29"/>
      <c r="GJK99" s="29"/>
      <c r="GJL99" s="29"/>
      <c r="GJM99" s="29"/>
      <c r="GJN99" s="29"/>
      <c r="GJO99" s="29"/>
      <c r="GJP99" s="29"/>
      <c r="GJQ99" s="29"/>
      <c r="GJR99" s="29"/>
      <c r="GJS99" s="29"/>
      <c r="GJT99" s="29"/>
      <c r="GJU99" s="29"/>
      <c r="GJV99" s="29"/>
      <c r="GJW99" s="29"/>
      <c r="GJX99" s="29"/>
      <c r="GJY99" s="29"/>
      <c r="GJZ99" s="29"/>
      <c r="GKA99" s="29"/>
      <c r="GKB99" s="29"/>
      <c r="GKC99" s="29"/>
      <c r="GKD99" s="29"/>
      <c r="GKE99" s="29"/>
      <c r="GKF99" s="29"/>
      <c r="GKG99" s="29"/>
      <c r="GKH99" s="29"/>
      <c r="GKI99" s="29"/>
      <c r="GKJ99" s="29"/>
      <c r="GKK99" s="29"/>
      <c r="GKL99" s="29"/>
      <c r="GKM99" s="29"/>
      <c r="GKN99" s="29"/>
      <c r="GKO99" s="29"/>
      <c r="GKP99" s="29"/>
      <c r="GKQ99" s="29"/>
      <c r="GKR99" s="29"/>
      <c r="GKS99" s="29"/>
      <c r="GKT99" s="29"/>
      <c r="GKU99" s="29"/>
      <c r="GKV99" s="29"/>
      <c r="GKW99" s="29"/>
      <c r="GKX99" s="29"/>
      <c r="GKY99" s="29"/>
      <c r="GKZ99" s="29"/>
      <c r="GLA99" s="29"/>
      <c r="GLB99" s="29"/>
      <c r="GLC99" s="29"/>
      <c r="GLD99" s="29"/>
      <c r="GLE99" s="29"/>
      <c r="GLF99" s="29"/>
      <c r="GLG99" s="29"/>
      <c r="GLH99" s="29"/>
      <c r="GLI99" s="29"/>
      <c r="GLJ99" s="29"/>
      <c r="GLK99" s="29"/>
      <c r="GLL99" s="29"/>
      <c r="GLM99" s="29"/>
      <c r="GLN99" s="29"/>
      <c r="GLO99" s="29"/>
      <c r="GLP99" s="29"/>
      <c r="GLQ99" s="29"/>
      <c r="GLR99" s="29"/>
      <c r="GLS99" s="29"/>
      <c r="GLT99" s="29"/>
      <c r="GLU99" s="29"/>
      <c r="GLV99" s="29"/>
      <c r="GLW99" s="29"/>
      <c r="GLX99" s="29"/>
      <c r="GLY99" s="29"/>
      <c r="GLZ99" s="29"/>
      <c r="GMA99" s="29"/>
      <c r="GMB99" s="29"/>
      <c r="GMC99" s="29"/>
      <c r="GMD99" s="29"/>
      <c r="GME99" s="29"/>
      <c r="GMF99" s="29"/>
      <c r="GMG99" s="29"/>
      <c r="GMH99" s="29"/>
      <c r="GMI99" s="29"/>
      <c r="GMJ99" s="29"/>
      <c r="GMK99" s="29"/>
      <c r="GML99" s="29"/>
      <c r="GMM99" s="29"/>
      <c r="GMN99" s="29"/>
      <c r="GMO99" s="29"/>
      <c r="GMP99" s="29"/>
      <c r="GMQ99" s="29"/>
      <c r="GMR99" s="29"/>
      <c r="GMS99" s="29"/>
      <c r="GMT99" s="29"/>
      <c r="GMU99" s="29"/>
      <c r="GMV99" s="29"/>
      <c r="GMW99" s="29"/>
      <c r="GMX99" s="29"/>
      <c r="GMY99" s="29"/>
      <c r="GMZ99" s="29"/>
      <c r="GNA99" s="29"/>
      <c r="GNB99" s="29"/>
      <c r="GNC99" s="29"/>
      <c r="GND99" s="29"/>
      <c r="GNE99" s="29"/>
      <c r="GNF99" s="29"/>
      <c r="GNG99" s="29"/>
      <c r="GNH99" s="29"/>
      <c r="GNI99" s="29"/>
      <c r="GNJ99" s="29"/>
      <c r="GNK99" s="29"/>
      <c r="GNL99" s="29"/>
      <c r="GNM99" s="29"/>
      <c r="GNN99" s="29"/>
      <c r="GNO99" s="29"/>
      <c r="GNP99" s="29"/>
      <c r="GNQ99" s="29"/>
      <c r="GNR99" s="29"/>
      <c r="GNS99" s="29"/>
      <c r="GNT99" s="29"/>
      <c r="GNU99" s="29"/>
      <c r="GNV99" s="29"/>
      <c r="GNW99" s="29"/>
      <c r="GNX99" s="29"/>
      <c r="GNY99" s="29"/>
      <c r="GNZ99" s="29"/>
      <c r="GOA99" s="29"/>
      <c r="GOB99" s="29"/>
      <c r="GOC99" s="29"/>
      <c r="GOD99" s="29"/>
      <c r="GOE99" s="29"/>
      <c r="GOF99" s="29"/>
      <c r="GOG99" s="29"/>
      <c r="GOH99" s="29"/>
      <c r="GOI99" s="29"/>
      <c r="GOJ99" s="29"/>
      <c r="GOK99" s="29"/>
      <c r="GOL99" s="29"/>
      <c r="GOM99" s="29"/>
      <c r="GON99" s="29"/>
      <c r="GOO99" s="29"/>
      <c r="GOP99" s="29"/>
      <c r="GOQ99" s="29"/>
      <c r="GOR99" s="29"/>
      <c r="GOS99" s="29"/>
      <c r="GOT99" s="29"/>
      <c r="GOU99" s="29"/>
      <c r="GOV99" s="29"/>
      <c r="GOW99" s="29"/>
      <c r="GOX99" s="29"/>
      <c r="GOY99" s="29"/>
      <c r="GOZ99" s="29"/>
      <c r="GPA99" s="29"/>
      <c r="GPB99" s="29"/>
      <c r="GPC99" s="29"/>
      <c r="GPD99" s="29"/>
      <c r="GPE99" s="29"/>
      <c r="GPF99" s="29"/>
      <c r="GPG99" s="29"/>
      <c r="GPH99" s="29"/>
      <c r="GPI99" s="29"/>
      <c r="GPJ99" s="29"/>
      <c r="GPK99" s="29"/>
      <c r="GPL99" s="29"/>
      <c r="GPM99" s="29"/>
      <c r="GPN99" s="29"/>
      <c r="GPO99" s="29"/>
      <c r="GPP99" s="29"/>
      <c r="GPQ99" s="29"/>
      <c r="GPR99" s="29"/>
      <c r="GPS99" s="29"/>
      <c r="GPT99" s="29"/>
      <c r="GPU99" s="29"/>
      <c r="GPV99" s="29"/>
      <c r="GPW99" s="29"/>
      <c r="GPX99" s="29"/>
      <c r="GPY99" s="29"/>
      <c r="GPZ99" s="29"/>
      <c r="GQA99" s="29"/>
      <c r="GQB99" s="29"/>
      <c r="GQC99" s="29"/>
      <c r="GQD99" s="29"/>
      <c r="GQE99" s="29"/>
      <c r="GQF99" s="29"/>
      <c r="GQG99" s="29"/>
      <c r="GQH99" s="29"/>
      <c r="GQI99" s="29"/>
      <c r="GQJ99" s="29"/>
      <c r="GQK99" s="29"/>
      <c r="GQL99" s="29"/>
      <c r="GQM99" s="29"/>
      <c r="GQN99" s="29"/>
      <c r="GQO99" s="29"/>
      <c r="GQP99" s="29"/>
      <c r="GQQ99" s="29"/>
      <c r="GQR99" s="29"/>
      <c r="GQS99" s="29"/>
      <c r="GQT99" s="29"/>
      <c r="GQU99" s="29"/>
      <c r="GQV99" s="29"/>
      <c r="GQW99" s="29"/>
      <c r="GQX99" s="29"/>
      <c r="GQY99" s="29"/>
      <c r="GQZ99" s="29"/>
      <c r="GRA99" s="29"/>
      <c r="GRB99" s="29"/>
      <c r="GRC99" s="29"/>
      <c r="GRD99" s="29"/>
      <c r="GRE99" s="29"/>
      <c r="GRF99" s="29"/>
      <c r="GRG99" s="29"/>
      <c r="GRH99" s="29"/>
      <c r="GRI99" s="29"/>
      <c r="GRJ99" s="29"/>
      <c r="GRK99" s="29"/>
      <c r="GRL99" s="29"/>
      <c r="GRM99" s="29"/>
      <c r="GRN99" s="29"/>
      <c r="GRO99" s="29"/>
      <c r="GRP99" s="29"/>
      <c r="GRQ99" s="29"/>
      <c r="GRR99" s="29"/>
      <c r="GRS99" s="29"/>
      <c r="GRT99" s="29"/>
      <c r="GRU99" s="29"/>
      <c r="GRV99" s="29"/>
      <c r="GRW99" s="29"/>
      <c r="GRX99" s="29"/>
      <c r="GRY99" s="29"/>
      <c r="GRZ99" s="29"/>
      <c r="GSA99" s="29"/>
      <c r="GSB99" s="29"/>
      <c r="GSC99" s="29"/>
      <c r="GSD99" s="29"/>
      <c r="GSE99" s="29"/>
      <c r="GSF99" s="29"/>
      <c r="GSG99" s="29"/>
      <c r="GSH99" s="29"/>
      <c r="GSI99" s="29"/>
      <c r="GSJ99" s="29"/>
      <c r="GSK99" s="29"/>
      <c r="GSL99" s="29"/>
      <c r="GSM99" s="29"/>
      <c r="GSN99" s="29"/>
      <c r="GSO99" s="29"/>
      <c r="GSP99" s="29"/>
      <c r="GSQ99" s="29"/>
      <c r="GSR99" s="29"/>
      <c r="GSS99" s="29"/>
      <c r="GST99" s="29"/>
      <c r="GSU99" s="29"/>
      <c r="GSV99" s="29"/>
      <c r="GSW99" s="29"/>
      <c r="GSX99" s="29"/>
      <c r="GSY99" s="29"/>
      <c r="GSZ99" s="29"/>
      <c r="GTA99" s="29"/>
      <c r="GTB99" s="29"/>
      <c r="GTC99" s="29"/>
      <c r="GTD99" s="29"/>
      <c r="GTE99" s="29"/>
      <c r="GTF99" s="29"/>
      <c r="GTG99" s="29"/>
      <c r="GTH99" s="29"/>
      <c r="GTI99" s="29"/>
      <c r="GTJ99" s="29"/>
      <c r="GTK99" s="29"/>
      <c r="GTL99" s="29"/>
      <c r="GTM99" s="29"/>
      <c r="GTN99" s="29"/>
      <c r="GTO99" s="29"/>
      <c r="GTP99" s="29"/>
      <c r="GTQ99" s="29"/>
      <c r="GTR99" s="29"/>
      <c r="GTS99" s="29"/>
      <c r="GTT99" s="29"/>
      <c r="GTU99" s="29"/>
      <c r="GTV99" s="29"/>
      <c r="GTW99" s="29"/>
      <c r="GTX99" s="29"/>
      <c r="GTY99" s="29"/>
      <c r="GTZ99" s="29"/>
      <c r="GUA99" s="29"/>
      <c r="GUB99" s="29"/>
      <c r="GUC99" s="29"/>
      <c r="GUD99" s="29"/>
      <c r="GUE99" s="29"/>
      <c r="GUF99" s="29"/>
      <c r="GUG99" s="29"/>
      <c r="GUH99" s="29"/>
      <c r="GUI99" s="29"/>
      <c r="GUJ99" s="29"/>
      <c r="GUK99" s="29"/>
      <c r="GUL99" s="29"/>
      <c r="GUM99" s="29"/>
      <c r="GUN99" s="29"/>
      <c r="GUO99" s="29"/>
      <c r="GUP99" s="29"/>
      <c r="GUQ99" s="29"/>
      <c r="GUR99" s="29"/>
      <c r="GUS99" s="29"/>
      <c r="GUT99" s="29"/>
      <c r="GUU99" s="29"/>
      <c r="GUV99" s="29"/>
      <c r="GUW99" s="29"/>
      <c r="GUX99" s="29"/>
      <c r="GUY99" s="29"/>
      <c r="GUZ99" s="29"/>
      <c r="GVA99" s="29"/>
      <c r="GVB99" s="29"/>
      <c r="GVC99" s="29"/>
      <c r="GVD99" s="29"/>
      <c r="GVE99" s="29"/>
      <c r="GVF99" s="29"/>
      <c r="GVG99" s="29"/>
      <c r="GVH99" s="29"/>
      <c r="GVI99" s="29"/>
      <c r="GVJ99" s="29"/>
      <c r="GVK99" s="29"/>
      <c r="GVL99" s="29"/>
      <c r="GVM99" s="29"/>
      <c r="GVN99" s="29"/>
      <c r="GVO99" s="29"/>
      <c r="GVP99" s="29"/>
      <c r="GVQ99" s="29"/>
      <c r="GVR99" s="29"/>
      <c r="GVS99" s="29"/>
      <c r="GVT99" s="29"/>
      <c r="GVU99" s="29"/>
      <c r="GVV99" s="29"/>
      <c r="GVW99" s="29"/>
      <c r="GVX99" s="29"/>
      <c r="GVY99" s="29"/>
      <c r="GVZ99" s="29"/>
      <c r="GWA99" s="29"/>
      <c r="GWB99" s="29"/>
      <c r="GWC99" s="29"/>
      <c r="GWD99" s="29"/>
      <c r="GWE99" s="29"/>
      <c r="GWF99" s="29"/>
      <c r="GWG99" s="29"/>
      <c r="GWH99" s="29"/>
      <c r="GWI99" s="29"/>
      <c r="GWJ99" s="29"/>
      <c r="GWK99" s="29"/>
      <c r="GWL99" s="29"/>
      <c r="GWM99" s="29"/>
      <c r="GWN99" s="29"/>
      <c r="GWO99" s="29"/>
      <c r="GWP99" s="29"/>
      <c r="GWQ99" s="29"/>
      <c r="GWR99" s="29"/>
      <c r="GWS99" s="29"/>
      <c r="GWT99" s="29"/>
      <c r="GWU99" s="29"/>
      <c r="GWV99" s="29"/>
      <c r="GWW99" s="29"/>
      <c r="GWX99" s="29"/>
      <c r="GWY99" s="29"/>
      <c r="GWZ99" s="29"/>
      <c r="GXA99" s="29"/>
      <c r="GXB99" s="29"/>
      <c r="GXC99" s="29"/>
      <c r="GXD99" s="29"/>
      <c r="GXE99" s="29"/>
      <c r="GXF99" s="29"/>
      <c r="GXG99" s="29"/>
      <c r="GXH99" s="29"/>
      <c r="GXI99" s="29"/>
      <c r="GXJ99" s="29"/>
      <c r="GXK99" s="29"/>
      <c r="GXL99" s="29"/>
      <c r="GXM99" s="29"/>
      <c r="GXN99" s="29"/>
      <c r="GXO99" s="29"/>
      <c r="GXP99" s="29"/>
      <c r="GXQ99" s="29"/>
      <c r="GXR99" s="29"/>
      <c r="GXS99" s="29"/>
      <c r="GXT99" s="29"/>
      <c r="GXU99" s="29"/>
      <c r="GXV99" s="29"/>
      <c r="GXW99" s="29"/>
      <c r="GXX99" s="29"/>
      <c r="GXY99" s="29"/>
      <c r="GXZ99" s="29"/>
      <c r="GYA99" s="29"/>
      <c r="GYB99" s="29"/>
      <c r="GYC99" s="29"/>
      <c r="GYD99" s="29"/>
      <c r="GYE99" s="29"/>
      <c r="GYF99" s="29"/>
      <c r="GYG99" s="29"/>
      <c r="GYH99" s="29"/>
      <c r="GYI99" s="29"/>
      <c r="GYJ99" s="29"/>
      <c r="GYK99" s="29"/>
      <c r="GYL99" s="29"/>
      <c r="GYM99" s="29"/>
      <c r="GYN99" s="29"/>
      <c r="GYO99" s="29"/>
      <c r="GYP99" s="29"/>
      <c r="GYQ99" s="29"/>
      <c r="GYR99" s="29"/>
      <c r="GYS99" s="29"/>
      <c r="GYT99" s="29"/>
      <c r="GYU99" s="29"/>
      <c r="GYV99" s="29"/>
      <c r="GYW99" s="29"/>
      <c r="GYX99" s="29"/>
      <c r="GYY99" s="29"/>
      <c r="GYZ99" s="29"/>
      <c r="GZA99" s="29"/>
      <c r="GZB99" s="29"/>
      <c r="GZC99" s="29"/>
      <c r="GZD99" s="29"/>
      <c r="GZE99" s="29"/>
      <c r="GZF99" s="29"/>
      <c r="GZG99" s="29"/>
      <c r="GZH99" s="29"/>
      <c r="GZI99" s="29"/>
      <c r="GZJ99" s="29"/>
      <c r="GZK99" s="29"/>
      <c r="GZL99" s="29"/>
      <c r="GZM99" s="29"/>
      <c r="GZN99" s="29"/>
      <c r="GZO99" s="29"/>
      <c r="GZP99" s="29"/>
      <c r="GZQ99" s="29"/>
      <c r="GZR99" s="29"/>
      <c r="GZS99" s="29"/>
      <c r="GZT99" s="29"/>
      <c r="GZU99" s="29"/>
      <c r="GZV99" s="29"/>
      <c r="GZW99" s="29"/>
      <c r="GZX99" s="29"/>
      <c r="GZY99" s="29"/>
      <c r="GZZ99" s="29"/>
      <c r="HAA99" s="29"/>
      <c r="HAB99" s="29"/>
      <c r="HAC99" s="29"/>
      <c r="HAD99" s="29"/>
      <c r="HAE99" s="29"/>
      <c r="HAF99" s="29"/>
      <c r="HAG99" s="29"/>
      <c r="HAH99" s="29"/>
      <c r="HAI99" s="29"/>
      <c r="HAJ99" s="29"/>
      <c r="HAK99" s="29"/>
      <c r="HAL99" s="29"/>
      <c r="HAM99" s="29"/>
      <c r="HAN99" s="29"/>
      <c r="HAO99" s="29"/>
      <c r="HAP99" s="29"/>
      <c r="HAQ99" s="29"/>
      <c r="HAR99" s="29"/>
      <c r="HAS99" s="29"/>
      <c r="HAT99" s="29"/>
      <c r="HAU99" s="29"/>
      <c r="HAV99" s="29"/>
      <c r="HAW99" s="29"/>
      <c r="HAX99" s="29"/>
      <c r="HAY99" s="29"/>
      <c r="HAZ99" s="29"/>
      <c r="HBA99" s="29"/>
      <c r="HBB99" s="29"/>
      <c r="HBC99" s="29"/>
      <c r="HBD99" s="29"/>
      <c r="HBE99" s="29"/>
      <c r="HBF99" s="29"/>
      <c r="HBG99" s="29"/>
      <c r="HBH99" s="29"/>
      <c r="HBI99" s="29"/>
      <c r="HBJ99" s="29"/>
      <c r="HBK99" s="29"/>
      <c r="HBL99" s="29"/>
      <c r="HBM99" s="29"/>
      <c r="HBN99" s="29"/>
      <c r="HBO99" s="29"/>
      <c r="HBP99" s="29"/>
      <c r="HBQ99" s="29"/>
      <c r="HBR99" s="29"/>
      <c r="HBS99" s="29"/>
      <c r="HBT99" s="29"/>
      <c r="HBU99" s="29"/>
      <c r="HBV99" s="29"/>
      <c r="HBW99" s="29"/>
      <c r="HBX99" s="29"/>
      <c r="HBY99" s="29"/>
      <c r="HBZ99" s="29"/>
      <c r="HCA99" s="29"/>
      <c r="HCB99" s="29"/>
      <c r="HCC99" s="29"/>
      <c r="HCD99" s="29"/>
      <c r="HCE99" s="29"/>
      <c r="HCF99" s="29"/>
      <c r="HCG99" s="29"/>
      <c r="HCH99" s="29"/>
      <c r="HCI99" s="29"/>
      <c r="HCJ99" s="29"/>
      <c r="HCK99" s="29"/>
      <c r="HCL99" s="29"/>
      <c r="HCM99" s="29"/>
      <c r="HCN99" s="29"/>
      <c r="HCO99" s="29"/>
      <c r="HCP99" s="29"/>
      <c r="HCQ99" s="29"/>
      <c r="HCR99" s="29"/>
      <c r="HCS99" s="29"/>
      <c r="HCT99" s="29"/>
      <c r="HCU99" s="29"/>
      <c r="HCV99" s="29"/>
      <c r="HCW99" s="29"/>
      <c r="HCX99" s="29"/>
      <c r="HCY99" s="29"/>
      <c r="HCZ99" s="29"/>
      <c r="HDA99" s="29"/>
      <c r="HDB99" s="29"/>
      <c r="HDC99" s="29"/>
      <c r="HDD99" s="29"/>
      <c r="HDE99" s="29"/>
      <c r="HDF99" s="29"/>
      <c r="HDG99" s="29"/>
      <c r="HDH99" s="29"/>
      <c r="HDI99" s="29"/>
      <c r="HDJ99" s="29"/>
      <c r="HDK99" s="29"/>
      <c r="HDL99" s="29"/>
      <c r="HDM99" s="29"/>
      <c r="HDN99" s="29"/>
      <c r="HDO99" s="29"/>
      <c r="HDP99" s="29"/>
      <c r="HDQ99" s="29"/>
      <c r="HDR99" s="29"/>
      <c r="HDS99" s="29"/>
      <c r="HDT99" s="29"/>
      <c r="HDU99" s="29"/>
      <c r="HDV99" s="29"/>
      <c r="HDW99" s="29"/>
      <c r="HDX99" s="29"/>
      <c r="HDY99" s="29"/>
      <c r="HDZ99" s="29"/>
      <c r="HEA99" s="29"/>
      <c r="HEB99" s="29"/>
      <c r="HEC99" s="29"/>
      <c r="HED99" s="29"/>
      <c r="HEE99" s="29"/>
      <c r="HEF99" s="29"/>
      <c r="HEG99" s="29"/>
      <c r="HEH99" s="29"/>
      <c r="HEI99" s="29"/>
      <c r="HEJ99" s="29"/>
      <c r="HEK99" s="29"/>
      <c r="HEL99" s="29"/>
      <c r="HEM99" s="29"/>
      <c r="HEN99" s="29"/>
      <c r="HEO99" s="29"/>
      <c r="HEP99" s="29"/>
      <c r="HEQ99" s="29"/>
      <c r="HER99" s="29"/>
      <c r="HES99" s="29"/>
      <c r="HET99" s="29"/>
      <c r="HEU99" s="29"/>
      <c r="HEV99" s="29"/>
      <c r="HEW99" s="29"/>
      <c r="HEX99" s="29"/>
      <c r="HEY99" s="29"/>
      <c r="HEZ99" s="29"/>
      <c r="HFA99" s="29"/>
      <c r="HFB99" s="29"/>
      <c r="HFC99" s="29"/>
      <c r="HFD99" s="29"/>
      <c r="HFE99" s="29"/>
      <c r="HFF99" s="29"/>
      <c r="HFG99" s="29"/>
      <c r="HFH99" s="29"/>
      <c r="HFI99" s="29"/>
      <c r="HFJ99" s="29"/>
      <c r="HFK99" s="29"/>
      <c r="HFL99" s="29"/>
      <c r="HFM99" s="29"/>
      <c r="HFN99" s="29"/>
      <c r="HFO99" s="29"/>
      <c r="HFP99" s="29"/>
      <c r="HFQ99" s="29"/>
      <c r="HFR99" s="29"/>
      <c r="HFS99" s="29"/>
      <c r="HFT99" s="29"/>
      <c r="HFU99" s="29"/>
      <c r="HFV99" s="29"/>
      <c r="HFW99" s="29"/>
      <c r="HFX99" s="29"/>
      <c r="HFY99" s="29"/>
      <c r="HFZ99" s="29"/>
      <c r="HGA99" s="29"/>
      <c r="HGB99" s="29"/>
      <c r="HGC99" s="29"/>
      <c r="HGD99" s="29"/>
      <c r="HGE99" s="29"/>
      <c r="HGF99" s="29"/>
      <c r="HGG99" s="29"/>
      <c r="HGH99" s="29"/>
      <c r="HGI99" s="29"/>
      <c r="HGJ99" s="29"/>
      <c r="HGK99" s="29"/>
      <c r="HGL99" s="29"/>
      <c r="HGM99" s="29"/>
      <c r="HGN99" s="29"/>
      <c r="HGO99" s="29"/>
      <c r="HGP99" s="29"/>
      <c r="HGQ99" s="29"/>
      <c r="HGR99" s="29"/>
      <c r="HGS99" s="29"/>
      <c r="HGT99" s="29"/>
      <c r="HGU99" s="29"/>
      <c r="HGV99" s="29"/>
      <c r="HGW99" s="29"/>
      <c r="HGX99" s="29"/>
      <c r="HGY99" s="29"/>
      <c r="HGZ99" s="29"/>
      <c r="HHA99" s="29"/>
      <c r="HHB99" s="29"/>
      <c r="HHC99" s="29"/>
      <c r="HHD99" s="29"/>
      <c r="HHE99" s="29"/>
      <c r="HHF99" s="29"/>
      <c r="HHG99" s="29"/>
      <c r="HHH99" s="29"/>
      <c r="HHI99" s="29"/>
      <c r="HHJ99" s="29"/>
      <c r="HHK99" s="29"/>
      <c r="HHL99" s="29"/>
      <c r="HHM99" s="29"/>
      <c r="HHN99" s="29"/>
      <c r="HHO99" s="29"/>
      <c r="HHP99" s="29"/>
      <c r="HHQ99" s="29"/>
      <c r="HHR99" s="29"/>
      <c r="HHS99" s="29"/>
      <c r="HHT99" s="29"/>
      <c r="HHU99" s="29"/>
      <c r="HHV99" s="29"/>
      <c r="HHW99" s="29"/>
      <c r="HHX99" s="29"/>
      <c r="HHY99" s="29"/>
      <c r="HHZ99" s="29"/>
      <c r="HIA99" s="29"/>
      <c r="HIB99" s="29"/>
      <c r="HIC99" s="29"/>
      <c r="HID99" s="29"/>
      <c r="HIE99" s="29"/>
      <c r="HIF99" s="29"/>
      <c r="HIG99" s="29"/>
      <c r="HIH99" s="29"/>
      <c r="HII99" s="29"/>
      <c r="HIJ99" s="29"/>
      <c r="HIK99" s="29"/>
      <c r="HIL99" s="29"/>
      <c r="HIM99" s="29"/>
      <c r="HIN99" s="29"/>
      <c r="HIO99" s="29"/>
      <c r="HIP99" s="29"/>
      <c r="HIQ99" s="29"/>
      <c r="HIR99" s="29"/>
      <c r="HIS99" s="29"/>
      <c r="HIT99" s="29"/>
      <c r="HIU99" s="29"/>
      <c r="HIV99" s="29"/>
      <c r="HIW99" s="29"/>
      <c r="HIX99" s="29"/>
      <c r="HIY99" s="29"/>
      <c r="HIZ99" s="29"/>
      <c r="HJA99" s="29"/>
      <c r="HJB99" s="29"/>
      <c r="HJC99" s="29"/>
      <c r="HJD99" s="29"/>
      <c r="HJE99" s="29"/>
      <c r="HJF99" s="29"/>
      <c r="HJG99" s="29"/>
      <c r="HJH99" s="29"/>
      <c r="HJI99" s="29"/>
      <c r="HJJ99" s="29"/>
      <c r="HJK99" s="29"/>
      <c r="HJL99" s="29"/>
      <c r="HJM99" s="29"/>
      <c r="HJN99" s="29"/>
      <c r="HJO99" s="29"/>
      <c r="HJP99" s="29"/>
      <c r="HJQ99" s="29"/>
      <c r="HJR99" s="29"/>
      <c r="HJS99" s="29"/>
      <c r="HJT99" s="29"/>
      <c r="HJU99" s="29"/>
      <c r="HJV99" s="29"/>
      <c r="HJW99" s="29"/>
      <c r="HJX99" s="29"/>
      <c r="HJY99" s="29"/>
      <c r="HJZ99" s="29"/>
      <c r="HKA99" s="29"/>
      <c r="HKB99" s="29"/>
      <c r="HKC99" s="29"/>
      <c r="HKD99" s="29"/>
      <c r="HKE99" s="29"/>
      <c r="HKF99" s="29"/>
      <c r="HKG99" s="29"/>
      <c r="HKH99" s="29"/>
      <c r="HKI99" s="29"/>
      <c r="HKJ99" s="29"/>
      <c r="HKK99" s="29"/>
      <c r="HKL99" s="29"/>
      <c r="HKM99" s="29"/>
      <c r="HKN99" s="29"/>
      <c r="HKO99" s="29"/>
      <c r="HKP99" s="29"/>
      <c r="HKQ99" s="29"/>
      <c r="HKR99" s="29"/>
      <c r="HKS99" s="29"/>
      <c r="HKT99" s="29"/>
      <c r="HKU99" s="29"/>
      <c r="HKV99" s="29"/>
      <c r="HKW99" s="29"/>
      <c r="HKX99" s="29"/>
      <c r="HKY99" s="29"/>
      <c r="HKZ99" s="29"/>
      <c r="HLA99" s="29"/>
      <c r="HLB99" s="29"/>
      <c r="HLC99" s="29"/>
      <c r="HLD99" s="29"/>
      <c r="HLE99" s="29"/>
      <c r="HLF99" s="29"/>
      <c r="HLG99" s="29"/>
      <c r="HLH99" s="29"/>
      <c r="HLI99" s="29"/>
      <c r="HLJ99" s="29"/>
      <c r="HLK99" s="29"/>
      <c r="HLL99" s="29"/>
      <c r="HLM99" s="29"/>
      <c r="HLN99" s="29"/>
      <c r="HLO99" s="29"/>
      <c r="HLP99" s="29"/>
      <c r="HLQ99" s="29"/>
      <c r="HLR99" s="29"/>
      <c r="HLS99" s="29"/>
      <c r="HLT99" s="29"/>
      <c r="HLU99" s="29"/>
      <c r="HLV99" s="29"/>
      <c r="HLW99" s="29"/>
      <c r="HLX99" s="29"/>
      <c r="HLY99" s="29"/>
      <c r="HLZ99" s="29"/>
      <c r="HMA99" s="29"/>
      <c r="HMB99" s="29"/>
      <c r="HMC99" s="29"/>
      <c r="HMD99" s="29"/>
      <c r="HME99" s="29"/>
      <c r="HMF99" s="29"/>
      <c r="HMG99" s="29"/>
      <c r="HMH99" s="29"/>
      <c r="HMI99" s="29"/>
      <c r="HMJ99" s="29"/>
      <c r="HMK99" s="29"/>
      <c r="HML99" s="29"/>
      <c r="HMM99" s="29"/>
      <c r="HMN99" s="29"/>
      <c r="HMO99" s="29"/>
      <c r="HMP99" s="29"/>
      <c r="HMQ99" s="29"/>
      <c r="HMR99" s="29"/>
      <c r="HMS99" s="29"/>
      <c r="HMT99" s="29"/>
      <c r="HMU99" s="29"/>
      <c r="HMV99" s="29"/>
      <c r="HMW99" s="29"/>
      <c r="HMX99" s="29"/>
      <c r="HMY99" s="29"/>
      <c r="HMZ99" s="29"/>
      <c r="HNA99" s="29"/>
      <c r="HNB99" s="29"/>
      <c r="HNC99" s="29"/>
      <c r="HND99" s="29"/>
      <c r="HNE99" s="29"/>
      <c r="HNF99" s="29"/>
      <c r="HNG99" s="29"/>
      <c r="HNH99" s="29"/>
      <c r="HNI99" s="29"/>
      <c r="HNJ99" s="29"/>
      <c r="HNK99" s="29"/>
      <c r="HNL99" s="29"/>
      <c r="HNM99" s="29"/>
      <c r="HNN99" s="29"/>
      <c r="HNO99" s="29"/>
      <c r="HNP99" s="29"/>
      <c r="HNQ99" s="29"/>
      <c r="HNR99" s="29"/>
      <c r="HNS99" s="29"/>
      <c r="HNT99" s="29"/>
      <c r="HNU99" s="29"/>
      <c r="HNV99" s="29"/>
      <c r="HNW99" s="29"/>
      <c r="HNX99" s="29"/>
      <c r="HNY99" s="29"/>
      <c r="HNZ99" s="29"/>
      <c r="HOA99" s="29"/>
      <c r="HOB99" s="29"/>
      <c r="HOC99" s="29"/>
      <c r="HOD99" s="29"/>
      <c r="HOE99" s="29"/>
      <c r="HOF99" s="29"/>
      <c r="HOG99" s="29"/>
      <c r="HOH99" s="29"/>
      <c r="HOI99" s="29"/>
      <c r="HOJ99" s="29"/>
      <c r="HOK99" s="29"/>
      <c r="HOL99" s="29"/>
      <c r="HOM99" s="29"/>
      <c r="HON99" s="29"/>
      <c r="HOO99" s="29"/>
      <c r="HOP99" s="29"/>
      <c r="HOQ99" s="29"/>
      <c r="HOR99" s="29"/>
      <c r="HOS99" s="29"/>
      <c r="HOT99" s="29"/>
      <c r="HOU99" s="29"/>
      <c r="HOV99" s="29"/>
      <c r="HOW99" s="29"/>
      <c r="HOX99" s="29"/>
      <c r="HOY99" s="29"/>
      <c r="HOZ99" s="29"/>
      <c r="HPA99" s="29"/>
      <c r="HPB99" s="29"/>
      <c r="HPC99" s="29"/>
      <c r="HPD99" s="29"/>
      <c r="HPE99" s="29"/>
      <c r="HPF99" s="29"/>
      <c r="HPG99" s="29"/>
      <c r="HPH99" s="29"/>
      <c r="HPI99" s="29"/>
      <c r="HPJ99" s="29"/>
      <c r="HPK99" s="29"/>
      <c r="HPL99" s="29"/>
      <c r="HPM99" s="29"/>
      <c r="HPN99" s="29"/>
      <c r="HPO99" s="29"/>
      <c r="HPP99" s="29"/>
      <c r="HPQ99" s="29"/>
      <c r="HPR99" s="29"/>
      <c r="HPS99" s="29"/>
      <c r="HPT99" s="29"/>
      <c r="HPU99" s="29"/>
      <c r="HPV99" s="29"/>
      <c r="HPW99" s="29"/>
      <c r="HPX99" s="29"/>
      <c r="HPY99" s="29"/>
      <c r="HPZ99" s="29"/>
      <c r="HQA99" s="29"/>
      <c r="HQB99" s="29"/>
      <c r="HQC99" s="29"/>
      <c r="HQD99" s="29"/>
      <c r="HQE99" s="29"/>
      <c r="HQF99" s="29"/>
      <c r="HQG99" s="29"/>
      <c r="HQH99" s="29"/>
      <c r="HQI99" s="29"/>
      <c r="HQJ99" s="29"/>
      <c r="HQK99" s="29"/>
      <c r="HQL99" s="29"/>
      <c r="HQM99" s="29"/>
      <c r="HQN99" s="29"/>
      <c r="HQO99" s="29"/>
      <c r="HQP99" s="29"/>
      <c r="HQQ99" s="29"/>
      <c r="HQR99" s="29"/>
      <c r="HQS99" s="29"/>
      <c r="HQT99" s="29"/>
      <c r="HQU99" s="29"/>
      <c r="HQV99" s="29"/>
      <c r="HQW99" s="29"/>
      <c r="HQX99" s="29"/>
      <c r="HQY99" s="29"/>
      <c r="HQZ99" s="29"/>
      <c r="HRA99" s="29"/>
      <c r="HRB99" s="29"/>
      <c r="HRC99" s="29"/>
      <c r="HRD99" s="29"/>
      <c r="HRE99" s="29"/>
      <c r="HRF99" s="29"/>
      <c r="HRG99" s="29"/>
      <c r="HRH99" s="29"/>
      <c r="HRI99" s="29"/>
      <c r="HRJ99" s="29"/>
      <c r="HRK99" s="29"/>
      <c r="HRL99" s="29"/>
      <c r="HRM99" s="29"/>
      <c r="HRN99" s="29"/>
      <c r="HRO99" s="29"/>
      <c r="HRP99" s="29"/>
      <c r="HRQ99" s="29"/>
      <c r="HRR99" s="29"/>
      <c r="HRS99" s="29"/>
      <c r="HRT99" s="29"/>
      <c r="HRU99" s="29"/>
      <c r="HRV99" s="29"/>
      <c r="HRW99" s="29"/>
      <c r="HRX99" s="29"/>
      <c r="HRY99" s="29"/>
      <c r="HRZ99" s="29"/>
      <c r="HSA99" s="29"/>
      <c r="HSB99" s="29"/>
      <c r="HSC99" s="29"/>
      <c r="HSD99" s="29"/>
      <c r="HSE99" s="29"/>
      <c r="HSF99" s="29"/>
      <c r="HSG99" s="29"/>
      <c r="HSH99" s="29"/>
      <c r="HSI99" s="29"/>
      <c r="HSJ99" s="29"/>
      <c r="HSK99" s="29"/>
      <c r="HSL99" s="29"/>
      <c r="HSM99" s="29"/>
      <c r="HSN99" s="29"/>
      <c r="HSO99" s="29"/>
      <c r="HSP99" s="29"/>
      <c r="HSQ99" s="29"/>
      <c r="HSR99" s="29"/>
      <c r="HSS99" s="29"/>
      <c r="HST99" s="29"/>
      <c r="HSU99" s="29"/>
      <c r="HSV99" s="29"/>
      <c r="HSW99" s="29"/>
      <c r="HSX99" s="29"/>
      <c r="HSY99" s="29"/>
      <c r="HSZ99" s="29"/>
      <c r="HTA99" s="29"/>
      <c r="HTB99" s="29"/>
      <c r="HTC99" s="29"/>
      <c r="HTD99" s="29"/>
      <c r="HTE99" s="29"/>
      <c r="HTF99" s="29"/>
      <c r="HTG99" s="29"/>
      <c r="HTH99" s="29"/>
      <c r="HTI99" s="29"/>
      <c r="HTJ99" s="29"/>
      <c r="HTK99" s="29"/>
      <c r="HTL99" s="29"/>
      <c r="HTM99" s="29"/>
      <c r="HTN99" s="29"/>
      <c r="HTO99" s="29"/>
      <c r="HTP99" s="29"/>
      <c r="HTQ99" s="29"/>
      <c r="HTR99" s="29"/>
      <c r="HTS99" s="29"/>
      <c r="HTT99" s="29"/>
      <c r="HTU99" s="29"/>
      <c r="HTV99" s="29"/>
      <c r="HTW99" s="29"/>
      <c r="HTX99" s="29"/>
      <c r="HTY99" s="29"/>
      <c r="HTZ99" s="29"/>
      <c r="HUA99" s="29"/>
      <c r="HUB99" s="29"/>
      <c r="HUC99" s="29"/>
      <c r="HUD99" s="29"/>
      <c r="HUE99" s="29"/>
      <c r="HUF99" s="29"/>
      <c r="HUG99" s="29"/>
      <c r="HUH99" s="29"/>
      <c r="HUI99" s="29"/>
      <c r="HUJ99" s="29"/>
      <c r="HUK99" s="29"/>
      <c r="HUL99" s="29"/>
      <c r="HUM99" s="29"/>
      <c r="HUN99" s="29"/>
      <c r="HUO99" s="29"/>
      <c r="HUP99" s="29"/>
      <c r="HUQ99" s="29"/>
      <c r="HUR99" s="29"/>
      <c r="HUS99" s="29"/>
      <c r="HUT99" s="29"/>
      <c r="HUU99" s="29"/>
      <c r="HUV99" s="29"/>
      <c r="HUW99" s="29"/>
      <c r="HUX99" s="29"/>
      <c r="HUY99" s="29"/>
      <c r="HUZ99" s="29"/>
      <c r="HVA99" s="29"/>
      <c r="HVB99" s="29"/>
      <c r="HVC99" s="29"/>
      <c r="HVD99" s="29"/>
      <c r="HVE99" s="29"/>
      <c r="HVF99" s="29"/>
      <c r="HVG99" s="29"/>
      <c r="HVH99" s="29"/>
      <c r="HVI99" s="29"/>
      <c r="HVJ99" s="29"/>
      <c r="HVK99" s="29"/>
      <c r="HVL99" s="29"/>
      <c r="HVM99" s="29"/>
      <c r="HVN99" s="29"/>
      <c r="HVO99" s="29"/>
      <c r="HVP99" s="29"/>
      <c r="HVQ99" s="29"/>
      <c r="HVR99" s="29"/>
      <c r="HVS99" s="29"/>
      <c r="HVT99" s="29"/>
      <c r="HVU99" s="29"/>
      <c r="HVV99" s="29"/>
      <c r="HVW99" s="29"/>
      <c r="HVX99" s="29"/>
      <c r="HVY99" s="29"/>
      <c r="HVZ99" s="29"/>
      <c r="HWA99" s="29"/>
      <c r="HWB99" s="29"/>
      <c r="HWC99" s="29"/>
      <c r="HWD99" s="29"/>
      <c r="HWE99" s="29"/>
      <c r="HWF99" s="29"/>
      <c r="HWG99" s="29"/>
      <c r="HWH99" s="29"/>
      <c r="HWI99" s="29"/>
      <c r="HWJ99" s="29"/>
      <c r="HWK99" s="29"/>
      <c r="HWL99" s="29"/>
      <c r="HWM99" s="29"/>
      <c r="HWN99" s="29"/>
      <c r="HWO99" s="29"/>
      <c r="HWP99" s="29"/>
      <c r="HWQ99" s="29"/>
      <c r="HWR99" s="29"/>
      <c r="HWS99" s="29"/>
      <c r="HWT99" s="29"/>
      <c r="HWU99" s="29"/>
      <c r="HWV99" s="29"/>
      <c r="HWW99" s="29"/>
      <c r="HWX99" s="29"/>
      <c r="HWY99" s="29"/>
      <c r="HWZ99" s="29"/>
      <c r="HXA99" s="29"/>
      <c r="HXB99" s="29"/>
      <c r="HXC99" s="29"/>
      <c r="HXD99" s="29"/>
      <c r="HXE99" s="29"/>
      <c r="HXF99" s="29"/>
      <c r="HXG99" s="29"/>
      <c r="HXH99" s="29"/>
      <c r="HXI99" s="29"/>
      <c r="HXJ99" s="29"/>
      <c r="HXK99" s="29"/>
      <c r="HXL99" s="29"/>
      <c r="HXM99" s="29"/>
      <c r="HXN99" s="29"/>
      <c r="HXO99" s="29"/>
      <c r="HXP99" s="29"/>
      <c r="HXQ99" s="29"/>
      <c r="HXR99" s="29"/>
      <c r="HXS99" s="29"/>
      <c r="HXT99" s="29"/>
      <c r="HXU99" s="29"/>
      <c r="HXV99" s="29"/>
      <c r="HXW99" s="29"/>
      <c r="HXX99" s="29"/>
      <c r="HXY99" s="29"/>
      <c r="HXZ99" s="29"/>
      <c r="HYA99" s="29"/>
      <c r="HYB99" s="29"/>
      <c r="HYC99" s="29"/>
      <c r="HYD99" s="29"/>
      <c r="HYE99" s="29"/>
      <c r="HYF99" s="29"/>
      <c r="HYG99" s="29"/>
      <c r="HYH99" s="29"/>
      <c r="HYI99" s="29"/>
      <c r="HYJ99" s="29"/>
      <c r="HYK99" s="29"/>
      <c r="HYL99" s="29"/>
      <c r="HYM99" s="29"/>
      <c r="HYN99" s="29"/>
      <c r="HYO99" s="29"/>
      <c r="HYP99" s="29"/>
      <c r="HYQ99" s="29"/>
      <c r="HYR99" s="29"/>
      <c r="HYS99" s="29"/>
      <c r="HYT99" s="29"/>
      <c r="HYU99" s="29"/>
      <c r="HYV99" s="29"/>
      <c r="HYW99" s="29"/>
      <c r="HYX99" s="29"/>
      <c r="HYY99" s="29"/>
      <c r="HYZ99" s="29"/>
      <c r="HZA99" s="29"/>
      <c r="HZB99" s="29"/>
      <c r="HZC99" s="29"/>
      <c r="HZD99" s="29"/>
      <c r="HZE99" s="29"/>
      <c r="HZF99" s="29"/>
      <c r="HZG99" s="29"/>
      <c r="HZH99" s="29"/>
      <c r="HZI99" s="29"/>
      <c r="HZJ99" s="29"/>
      <c r="HZK99" s="29"/>
      <c r="HZL99" s="29"/>
      <c r="HZM99" s="29"/>
      <c r="HZN99" s="29"/>
      <c r="HZO99" s="29"/>
      <c r="HZP99" s="29"/>
      <c r="HZQ99" s="29"/>
      <c r="HZR99" s="29"/>
      <c r="HZS99" s="29"/>
      <c r="HZT99" s="29"/>
      <c r="HZU99" s="29"/>
      <c r="HZV99" s="29"/>
      <c r="HZW99" s="29"/>
      <c r="HZX99" s="29"/>
      <c r="HZY99" s="29"/>
      <c r="HZZ99" s="29"/>
      <c r="IAA99" s="29"/>
      <c r="IAB99" s="29"/>
      <c r="IAC99" s="29"/>
      <c r="IAD99" s="29"/>
      <c r="IAE99" s="29"/>
      <c r="IAF99" s="29"/>
      <c r="IAG99" s="29"/>
      <c r="IAH99" s="29"/>
      <c r="IAI99" s="29"/>
      <c r="IAJ99" s="29"/>
      <c r="IAK99" s="29"/>
      <c r="IAL99" s="29"/>
      <c r="IAM99" s="29"/>
      <c r="IAN99" s="29"/>
      <c r="IAO99" s="29"/>
      <c r="IAP99" s="29"/>
      <c r="IAQ99" s="29"/>
      <c r="IAR99" s="29"/>
      <c r="IAS99" s="29"/>
      <c r="IAT99" s="29"/>
      <c r="IAU99" s="29"/>
      <c r="IAV99" s="29"/>
      <c r="IAW99" s="29"/>
      <c r="IAX99" s="29"/>
      <c r="IAY99" s="29"/>
      <c r="IAZ99" s="29"/>
      <c r="IBA99" s="29"/>
      <c r="IBB99" s="29"/>
      <c r="IBC99" s="29"/>
      <c r="IBD99" s="29"/>
      <c r="IBE99" s="29"/>
      <c r="IBF99" s="29"/>
      <c r="IBG99" s="29"/>
      <c r="IBH99" s="29"/>
      <c r="IBI99" s="29"/>
      <c r="IBJ99" s="29"/>
      <c r="IBK99" s="29"/>
      <c r="IBL99" s="29"/>
      <c r="IBM99" s="29"/>
      <c r="IBN99" s="29"/>
      <c r="IBO99" s="29"/>
      <c r="IBP99" s="29"/>
      <c r="IBQ99" s="29"/>
      <c r="IBR99" s="29"/>
      <c r="IBS99" s="29"/>
      <c r="IBT99" s="29"/>
      <c r="IBU99" s="29"/>
      <c r="IBV99" s="29"/>
      <c r="IBW99" s="29"/>
      <c r="IBX99" s="29"/>
      <c r="IBY99" s="29"/>
      <c r="IBZ99" s="29"/>
      <c r="ICA99" s="29"/>
      <c r="ICB99" s="29"/>
      <c r="ICC99" s="29"/>
      <c r="ICD99" s="29"/>
      <c r="ICE99" s="29"/>
      <c r="ICF99" s="29"/>
      <c r="ICG99" s="29"/>
      <c r="ICH99" s="29"/>
      <c r="ICI99" s="29"/>
      <c r="ICJ99" s="29"/>
      <c r="ICK99" s="29"/>
      <c r="ICL99" s="29"/>
      <c r="ICM99" s="29"/>
      <c r="ICN99" s="29"/>
      <c r="ICO99" s="29"/>
      <c r="ICP99" s="29"/>
      <c r="ICQ99" s="29"/>
      <c r="ICR99" s="29"/>
      <c r="ICS99" s="29"/>
      <c r="ICT99" s="29"/>
      <c r="ICU99" s="29"/>
      <c r="ICV99" s="29"/>
      <c r="ICW99" s="29"/>
      <c r="ICX99" s="29"/>
      <c r="ICY99" s="29"/>
      <c r="ICZ99" s="29"/>
      <c r="IDA99" s="29"/>
      <c r="IDB99" s="29"/>
      <c r="IDC99" s="29"/>
      <c r="IDD99" s="29"/>
      <c r="IDE99" s="29"/>
      <c r="IDF99" s="29"/>
      <c r="IDG99" s="29"/>
      <c r="IDH99" s="29"/>
      <c r="IDI99" s="29"/>
      <c r="IDJ99" s="29"/>
      <c r="IDK99" s="29"/>
      <c r="IDL99" s="29"/>
      <c r="IDM99" s="29"/>
      <c r="IDN99" s="29"/>
      <c r="IDO99" s="29"/>
      <c r="IDP99" s="29"/>
      <c r="IDQ99" s="29"/>
      <c r="IDR99" s="29"/>
      <c r="IDS99" s="29"/>
      <c r="IDT99" s="29"/>
      <c r="IDU99" s="29"/>
      <c r="IDV99" s="29"/>
      <c r="IDW99" s="29"/>
      <c r="IDX99" s="29"/>
      <c r="IDY99" s="29"/>
      <c r="IDZ99" s="29"/>
      <c r="IEA99" s="29"/>
      <c r="IEB99" s="29"/>
      <c r="IEC99" s="29"/>
      <c r="IED99" s="29"/>
      <c r="IEE99" s="29"/>
      <c r="IEF99" s="29"/>
      <c r="IEG99" s="29"/>
      <c r="IEH99" s="29"/>
      <c r="IEI99" s="29"/>
      <c r="IEJ99" s="29"/>
      <c r="IEK99" s="29"/>
      <c r="IEL99" s="29"/>
      <c r="IEM99" s="29"/>
      <c r="IEN99" s="29"/>
      <c r="IEO99" s="29"/>
      <c r="IEP99" s="29"/>
      <c r="IEQ99" s="29"/>
      <c r="IER99" s="29"/>
      <c r="IES99" s="29"/>
      <c r="IET99" s="29"/>
      <c r="IEU99" s="29"/>
      <c r="IEV99" s="29"/>
      <c r="IEW99" s="29"/>
      <c r="IEX99" s="29"/>
      <c r="IEY99" s="29"/>
      <c r="IEZ99" s="29"/>
      <c r="IFA99" s="29"/>
      <c r="IFB99" s="29"/>
      <c r="IFC99" s="29"/>
      <c r="IFD99" s="29"/>
      <c r="IFE99" s="29"/>
      <c r="IFF99" s="29"/>
      <c r="IFG99" s="29"/>
      <c r="IFH99" s="29"/>
      <c r="IFI99" s="29"/>
      <c r="IFJ99" s="29"/>
      <c r="IFK99" s="29"/>
      <c r="IFL99" s="29"/>
      <c r="IFM99" s="29"/>
      <c r="IFN99" s="29"/>
      <c r="IFO99" s="29"/>
      <c r="IFP99" s="29"/>
      <c r="IFQ99" s="29"/>
      <c r="IFR99" s="29"/>
      <c r="IFS99" s="29"/>
      <c r="IFT99" s="29"/>
      <c r="IFU99" s="29"/>
      <c r="IFV99" s="29"/>
      <c r="IFW99" s="29"/>
      <c r="IFX99" s="29"/>
      <c r="IFY99" s="29"/>
      <c r="IFZ99" s="29"/>
      <c r="IGA99" s="29"/>
      <c r="IGB99" s="29"/>
      <c r="IGC99" s="29"/>
      <c r="IGD99" s="29"/>
      <c r="IGE99" s="29"/>
      <c r="IGF99" s="29"/>
      <c r="IGG99" s="29"/>
      <c r="IGH99" s="29"/>
      <c r="IGI99" s="29"/>
      <c r="IGJ99" s="29"/>
      <c r="IGK99" s="29"/>
      <c r="IGL99" s="29"/>
      <c r="IGM99" s="29"/>
      <c r="IGN99" s="29"/>
      <c r="IGO99" s="29"/>
      <c r="IGP99" s="29"/>
      <c r="IGQ99" s="29"/>
      <c r="IGR99" s="29"/>
      <c r="IGS99" s="29"/>
      <c r="IGT99" s="29"/>
      <c r="IGU99" s="29"/>
      <c r="IGV99" s="29"/>
      <c r="IGW99" s="29"/>
      <c r="IGX99" s="29"/>
      <c r="IGY99" s="29"/>
      <c r="IGZ99" s="29"/>
      <c r="IHA99" s="29"/>
      <c r="IHB99" s="29"/>
      <c r="IHC99" s="29"/>
      <c r="IHD99" s="29"/>
      <c r="IHE99" s="29"/>
      <c r="IHF99" s="29"/>
      <c r="IHG99" s="29"/>
      <c r="IHH99" s="29"/>
      <c r="IHI99" s="29"/>
      <c r="IHJ99" s="29"/>
      <c r="IHK99" s="29"/>
      <c r="IHL99" s="29"/>
      <c r="IHM99" s="29"/>
      <c r="IHN99" s="29"/>
      <c r="IHO99" s="29"/>
      <c r="IHP99" s="29"/>
      <c r="IHQ99" s="29"/>
      <c r="IHR99" s="29"/>
      <c r="IHS99" s="29"/>
      <c r="IHT99" s="29"/>
      <c r="IHU99" s="29"/>
      <c r="IHV99" s="29"/>
      <c r="IHW99" s="29"/>
      <c r="IHX99" s="29"/>
      <c r="IHY99" s="29"/>
      <c r="IHZ99" s="29"/>
      <c r="IIA99" s="29"/>
      <c r="IIB99" s="29"/>
      <c r="IIC99" s="29"/>
      <c r="IID99" s="29"/>
      <c r="IIE99" s="29"/>
      <c r="IIF99" s="29"/>
      <c r="IIG99" s="29"/>
      <c r="IIH99" s="29"/>
      <c r="III99" s="29"/>
      <c r="IIJ99" s="29"/>
      <c r="IIK99" s="29"/>
      <c r="IIL99" s="29"/>
      <c r="IIM99" s="29"/>
      <c r="IIN99" s="29"/>
      <c r="IIO99" s="29"/>
      <c r="IIP99" s="29"/>
      <c r="IIQ99" s="29"/>
      <c r="IIR99" s="29"/>
      <c r="IIS99" s="29"/>
      <c r="IIT99" s="29"/>
      <c r="IIU99" s="29"/>
      <c r="IIV99" s="29"/>
      <c r="IIW99" s="29"/>
      <c r="IIX99" s="29"/>
      <c r="IIY99" s="29"/>
      <c r="IIZ99" s="29"/>
      <c r="IJA99" s="29"/>
      <c r="IJB99" s="29"/>
      <c r="IJC99" s="29"/>
      <c r="IJD99" s="29"/>
      <c r="IJE99" s="29"/>
      <c r="IJF99" s="29"/>
      <c r="IJG99" s="29"/>
      <c r="IJH99" s="29"/>
      <c r="IJI99" s="29"/>
      <c r="IJJ99" s="29"/>
      <c r="IJK99" s="29"/>
      <c r="IJL99" s="29"/>
      <c r="IJM99" s="29"/>
      <c r="IJN99" s="29"/>
      <c r="IJO99" s="29"/>
      <c r="IJP99" s="29"/>
      <c r="IJQ99" s="29"/>
      <c r="IJR99" s="29"/>
      <c r="IJS99" s="29"/>
      <c r="IJT99" s="29"/>
      <c r="IJU99" s="29"/>
      <c r="IJV99" s="29"/>
      <c r="IJW99" s="29"/>
      <c r="IJX99" s="29"/>
      <c r="IJY99" s="29"/>
      <c r="IJZ99" s="29"/>
      <c r="IKA99" s="29"/>
      <c r="IKB99" s="29"/>
      <c r="IKC99" s="29"/>
      <c r="IKD99" s="29"/>
      <c r="IKE99" s="29"/>
      <c r="IKF99" s="29"/>
      <c r="IKG99" s="29"/>
      <c r="IKH99" s="29"/>
      <c r="IKI99" s="29"/>
      <c r="IKJ99" s="29"/>
      <c r="IKK99" s="29"/>
      <c r="IKL99" s="29"/>
      <c r="IKM99" s="29"/>
      <c r="IKN99" s="29"/>
      <c r="IKO99" s="29"/>
      <c r="IKP99" s="29"/>
      <c r="IKQ99" s="29"/>
      <c r="IKR99" s="29"/>
      <c r="IKS99" s="29"/>
      <c r="IKT99" s="29"/>
      <c r="IKU99" s="29"/>
      <c r="IKV99" s="29"/>
      <c r="IKW99" s="29"/>
      <c r="IKX99" s="29"/>
      <c r="IKY99" s="29"/>
      <c r="IKZ99" s="29"/>
      <c r="ILA99" s="29"/>
      <c r="ILB99" s="29"/>
      <c r="ILC99" s="29"/>
      <c r="ILD99" s="29"/>
      <c r="ILE99" s="29"/>
      <c r="ILF99" s="29"/>
      <c r="ILG99" s="29"/>
      <c r="ILH99" s="29"/>
      <c r="ILI99" s="29"/>
      <c r="ILJ99" s="29"/>
      <c r="ILK99" s="29"/>
      <c r="ILL99" s="29"/>
      <c r="ILM99" s="29"/>
      <c r="ILN99" s="29"/>
      <c r="ILO99" s="29"/>
      <c r="ILP99" s="29"/>
      <c r="ILQ99" s="29"/>
      <c r="ILR99" s="29"/>
      <c r="ILS99" s="29"/>
      <c r="ILT99" s="29"/>
      <c r="ILU99" s="29"/>
      <c r="ILV99" s="29"/>
      <c r="ILW99" s="29"/>
      <c r="ILX99" s="29"/>
      <c r="ILY99" s="29"/>
      <c r="ILZ99" s="29"/>
      <c r="IMA99" s="29"/>
      <c r="IMB99" s="29"/>
      <c r="IMC99" s="29"/>
      <c r="IMD99" s="29"/>
      <c r="IME99" s="29"/>
      <c r="IMF99" s="29"/>
      <c r="IMG99" s="29"/>
      <c r="IMH99" s="29"/>
      <c r="IMI99" s="29"/>
      <c r="IMJ99" s="29"/>
      <c r="IMK99" s="29"/>
      <c r="IML99" s="29"/>
      <c r="IMM99" s="29"/>
      <c r="IMN99" s="29"/>
      <c r="IMO99" s="29"/>
      <c r="IMP99" s="29"/>
      <c r="IMQ99" s="29"/>
      <c r="IMR99" s="29"/>
      <c r="IMS99" s="29"/>
      <c r="IMT99" s="29"/>
      <c r="IMU99" s="29"/>
      <c r="IMV99" s="29"/>
      <c r="IMW99" s="29"/>
      <c r="IMX99" s="29"/>
      <c r="IMY99" s="29"/>
      <c r="IMZ99" s="29"/>
      <c r="INA99" s="29"/>
      <c r="INB99" s="29"/>
      <c r="INC99" s="29"/>
      <c r="IND99" s="29"/>
      <c r="INE99" s="29"/>
      <c r="INF99" s="29"/>
      <c r="ING99" s="29"/>
      <c r="INH99" s="29"/>
      <c r="INI99" s="29"/>
      <c r="INJ99" s="29"/>
      <c r="INK99" s="29"/>
      <c r="INL99" s="29"/>
      <c r="INM99" s="29"/>
      <c r="INN99" s="29"/>
      <c r="INO99" s="29"/>
      <c r="INP99" s="29"/>
      <c r="INQ99" s="29"/>
      <c r="INR99" s="29"/>
      <c r="INS99" s="29"/>
      <c r="INT99" s="29"/>
      <c r="INU99" s="29"/>
      <c r="INV99" s="29"/>
      <c r="INW99" s="29"/>
      <c r="INX99" s="29"/>
      <c r="INY99" s="29"/>
      <c r="INZ99" s="29"/>
      <c r="IOA99" s="29"/>
      <c r="IOB99" s="29"/>
      <c r="IOC99" s="29"/>
      <c r="IOD99" s="29"/>
      <c r="IOE99" s="29"/>
      <c r="IOF99" s="29"/>
      <c r="IOG99" s="29"/>
      <c r="IOH99" s="29"/>
      <c r="IOI99" s="29"/>
      <c r="IOJ99" s="29"/>
      <c r="IOK99" s="29"/>
      <c r="IOL99" s="29"/>
      <c r="IOM99" s="29"/>
      <c r="ION99" s="29"/>
      <c r="IOO99" s="29"/>
      <c r="IOP99" s="29"/>
      <c r="IOQ99" s="29"/>
      <c r="IOR99" s="29"/>
      <c r="IOS99" s="29"/>
      <c r="IOT99" s="29"/>
      <c r="IOU99" s="29"/>
      <c r="IOV99" s="29"/>
      <c r="IOW99" s="29"/>
      <c r="IOX99" s="29"/>
      <c r="IOY99" s="29"/>
      <c r="IOZ99" s="29"/>
      <c r="IPA99" s="29"/>
      <c r="IPB99" s="29"/>
      <c r="IPC99" s="29"/>
      <c r="IPD99" s="29"/>
      <c r="IPE99" s="29"/>
      <c r="IPF99" s="29"/>
      <c r="IPG99" s="29"/>
      <c r="IPH99" s="29"/>
      <c r="IPI99" s="29"/>
      <c r="IPJ99" s="29"/>
      <c r="IPK99" s="29"/>
      <c r="IPL99" s="29"/>
      <c r="IPM99" s="29"/>
      <c r="IPN99" s="29"/>
      <c r="IPO99" s="29"/>
      <c r="IPP99" s="29"/>
      <c r="IPQ99" s="29"/>
      <c r="IPR99" s="29"/>
      <c r="IPS99" s="29"/>
      <c r="IPT99" s="29"/>
      <c r="IPU99" s="29"/>
      <c r="IPV99" s="29"/>
      <c r="IPW99" s="29"/>
      <c r="IPX99" s="29"/>
      <c r="IPY99" s="29"/>
      <c r="IPZ99" s="29"/>
      <c r="IQA99" s="29"/>
      <c r="IQB99" s="29"/>
      <c r="IQC99" s="29"/>
      <c r="IQD99" s="29"/>
      <c r="IQE99" s="29"/>
      <c r="IQF99" s="29"/>
      <c r="IQG99" s="29"/>
      <c r="IQH99" s="29"/>
      <c r="IQI99" s="29"/>
      <c r="IQJ99" s="29"/>
      <c r="IQK99" s="29"/>
      <c r="IQL99" s="29"/>
      <c r="IQM99" s="29"/>
      <c r="IQN99" s="29"/>
      <c r="IQO99" s="29"/>
      <c r="IQP99" s="29"/>
      <c r="IQQ99" s="29"/>
      <c r="IQR99" s="29"/>
      <c r="IQS99" s="29"/>
      <c r="IQT99" s="29"/>
      <c r="IQU99" s="29"/>
      <c r="IQV99" s="29"/>
      <c r="IQW99" s="29"/>
      <c r="IQX99" s="29"/>
      <c r="IQY99" s="29"/>
      <c r="IQZ99" s="29"/>
      <c r="IRA99" s="29"/>
      <c r="IRB99" s="29"/>
      <c r="IRC99" s="29"/>
      <c r="IRD99" s="29"/>
      <c r="IRE99" s="29"/>
      <c r="IRF99" s="29"/>
      <c r="IRG99" s="29"/>
      <c r="IRH99" s="29"/>
      <c r="IRI99" s="29"/>
      <c r="IRJ99" s="29"/>
      <c r="IRK99" s="29"/>
      <c r="IRL99" s="29"/>
      <c r="IRM99" s="29"/>
      <c r="IRN99" s="29"/>
      <c r="IRO99" s="29"/>
      <c r="IRP99" s="29"/>
      <c r="IRQ99" s="29"/>
      <c r="IRR99" s="29"/>
      <c r="IRS99" s="29"/>
      <c r="IRT99" s="29"/>
      <c r="IRU99" s="29"/>
      <c r="IRV99" s="29"/>
      <c r="IRW99" s="29"/>
      <c r="IRX99" s="29"/>
      <c r="IRY99" s="29"/>
      <c r="IRZ99" s="29"/>
      <c r="ISA99" s="29"/>
      <c r="ISB99" s="29"/>
      <c r="ISC99" s="29"/>
      <c r="ISD99" s="29"/>
      <c r="ISE99" s="29"/>
      <c r="ISF99" s="29"/>
      <c r="ISG99" s="29"/>
      <c r="ISH99" s="29"/>
      <c r="ISI99" s="29"/>
      <c r="ISJ99" s="29"/>
      <c r="ISK99" s="29"/>
      <c r="ISL99" s="29"/>
      <c r="ISM99" s="29"/>
      <c r="ISN99" s="29"/>
      <c r="ISO99" s="29"/>
      <c r="ISP99" s="29"/>
      <c r="ISQ99" s="29"/>
      <c r="ISR99" s="29"/>
      <c r="ISS99" s="29"/>
      <c r="IST99" s="29"/>
      <c r="ISU99" s="29"/>
      <c r="ISV99" s="29"/>
      <c r="ISW99" s="29"/>
      <c r="ISX99" s="29"/>
      <c r="ISY99" s="29"/>
      <c r="ISZ99" s="29"/>
      <c r="ITA99" s="29"/>
      <c r="ITB99" s="29"/>
      <c r="ITC99" s="29"/>
      <c r="ITD99" s="29"/>
      <c r="ITE99" s="29"/>
      <c r="ITF99" s="29"/>
      <c r="ITG99" s="29"/>
      <c r="ITH99" s="29"/>
      <c r="ITI99" s="29"/>
      <c r="ITJ99" s="29"/>
      <c r="ITK99" s="29"/>
      <c r="ITL99" s="29"/>
      <c r="ITM99" s="29"/>
      <c r="ITN99" s="29"/>
      <c r="ITO99" s="29"/>
      <c r="ITP99" s="29"/>
      <c r="ITQ99" s="29"/>
      <c r="ITR99" s="29"/>
      <c r="ITS99" s="29"/>
      <c r="ITT99" s="29"/>
      <c r="ITU99" s="29"/>
      <c r="ITV99" s="29"/>
      <c r="ITW99" s="29"/>
      <c r="ITX99" s="29"/>
      <c r="ITY99" s="29"/>
      <c r="ITZ99" s="29"/>
      <c r="IUA99" s="29"/>
      <c r="IUB99" s="29"/>
      <c r="IUC99" s="29"/>
      <c r="IUD99" s="29"/>
      <c r="IUE99" s="29"/>
      <c r="IUF99" s="29"/>
      <c r="IUG99" s="29"/>
      <c r="IUH99" s="29"/>
      <c r="IUI99" s="29"/>
      <c r="IUJ99" s="29"/>
      <c r="IUK99" s="29"/>
      <c r="IUL99" s="29"/>
      <c r="IUM99" s="29"/>
      <c r="IUN99" s="29"/>
      <c r="IUO99" s="29"/>
      <c r="IUP99" s="29"/>
      <c r="IUQ99" s="29"/>
      <c r="IUR99" s="29"/>
      <c r="IUS99" s="29"/>
      <c r="IUT99" s="29"/>
      <c r="IUU99" s="29"/>
      <c r="IUV99" s="29"/>
      <c r="IUW99" s="29"/>
      <c r="IUX99" s="29"/>
      <c r="IUY99" s="29"/>
      <c r="IUZ99" s="29"/>
      <c r="IVA99" s="29"/>
      <c r="IVB99" s="29"/>
      <c r="IVC99" s="29"/>
      <c r="IVD99" s="29"/>
      <c r="IVE99" s="29"/>
      <c r="IVF99" s="29"/>
      <c r="IVG99" s="29"/>
      <c r="IVH99" s="29"/>
      <c r="IVI99" s="29"/>
      <c r="IVJ99" s="29"/>
      <c r="IVK99" s="29"/>
      <c r="IVL99" s="29"/>
      <c r="IVM99" s="29"/>
      <c r="IVN99" s="29"/>
      <c r="IVO99" s="29"/>
      <c r="IVP99" s="29"/>
      <c r="IVQ99" s="29"/>
      <c r="IVR99" s="29"/>
      <c r="IVS99" s="29"/>
      <c r="IVT99" s="29"/>
      <c r="IVU99" s="29"/>
      <c r="IVV99" s="29"/>
      <c r="IVW99" s="29"/>
      <c r="IVX99" s="29"/>
      <c r="IVY99" s="29"/>
      <c r="IVZ99" s="29"/>
      <c r="IWA99" s="29"/>
      <c r="IWB99" s="29"/>
      <c r="IWC99" s="29"/>
      <c r="IWD99" s="29"/>
      <c r="IWE99" s="29"/>
      <c r="IWF99" s="29"/>
      <c r="IWG99" s="29"/>
      <c r="IWH99" s="29"/>
      <c r="IWI99" s="29"/>
      <c r="IWJ99" s="29"/>
      <c r="IWK99" s="29"/>
      <c r="IWL99" s="29"/>
      <c r="IWM99" s="29"/>
      <c r="IWN99" s="29"/>
      <c r="IWO99" s="29"/>
      <c r="IWP99" s="29"/>
      <c r="IWQ99" s="29"/>
      <c r="IWR99" s="29"/>
      <c r="IWS99" s="29"/>
      <c r="IWT99" s="29"/>
      <c r="IWU99" s="29"/>
      <c r="IWV99" s="29"/>
      <c r="IWW99" s="29"/>
      <c r="IWX99" s="29"/>
      <c r="IWY99" s="29"/>
      <c r="IWZ99" s="29"/>
      <c r="IXA99" s="29"/>
      <c r="IXB99" s="29"/>
      <c r="IXC99" s="29"/>
      <c r="IXD99" s="29"/>
      <c r="IXE99" s="29"/>
      <c r="IXF99" s="29"/>
      <c r="IXG99" s="29"/>
      <c r="IXH99" s="29"/>
      <c r="IXI99" s="29"/>
      <c r="IXJ99" s="29"/>
      <c r="IXK99" s="29"/>
      <c r="IXL99" s="29"/>
      <c r="IXM99" s="29"/>
      <c r="IXN99" s="29"/>
      <c r="IXO99" s="29"/>
      <c r="IXP99" s="29"/>
      <c r="IXQ99" s="29"/>
      <c r="IXR99" s="29"/>
      <c r="IXS99" s="29"/>
      <c r="IXT99" s="29"/>
      <c r="IXU99" s="29"/>
      <c r="IXV99" s="29"/>
      <c r="IXW99" s="29"/>
      <c r="IXX99" s="29"/>
      <c r="IXY99" s="29"/>
      <c r="IXZ99" s="29"/>
      <c r="IYA99" s="29"/>
      <c r="IYB99" s="29"/>
      <c r="IYC99" s="29"/>
      <c r="IYD99" s="29"/>
      <c r="IYE99" s="29"/>
      <c r="IYF99" s="29"/>
      <c r="IYG99" s="29"/>
      <c r="IYH99" s="29"/>
      <c r="IYI99" s="29"/>
      <c r="IYJ99" s="29"/>
      <c r="IYK99" s="29"/>
      <c r="IYL99" s="29"/>
      <c r="IYM99" s="29"/>
      <c r="IYN99" s="29"/>
      <c r="IYO99" s="29"/>
      <c r="IYP99" s="29"/>
      <c r="IYQ99" s="29"/>
      <c r="IYR99" s="29"/>
      <c r="IYS99" s="29"/>
      <c r="IYT99" s="29"/>
      <c r="IYU99" s="29"/>
      <c r="IYV99" s="29"/>
      <c r="IYW99" s="29"/>
      <c r="IYX99" s="29"/>
      <c r="IYY99" s="29"/>
      <c r="IYZ99" s="29"/>
      <c r="IZA99" s="29"/>
      <c r="IZB99" s="29"/>
      <c r="IZC99" s="29"/>
      <c r="IZD99" s="29"/>
      <c r="IZE99" s="29"/>
      <c r="IZF99" s="29"/>
      <c r="IZG99" s="29"/>
      <c r="IZH99" s="29"/>
      <c r="IZI99" s="29"/>
      <c r="IZJ99" s="29"/>
      <c r="IZK99" s="29"/>
      <c r="IZL99" s="29"/>
      <c r="IZM99" s="29"/>
      <c r="IZN99" s="29"/>
      <c r="IZO99" s="29"/>
      <c r="IZP99" s="29"/>
      <c r="IZQ99" s="29"/>
      <c r="IZR99" s="29"/>
      <c r="IZS99" s="29"/>
      <c r="IZT99" s="29"/>
      <c r="IZU99" s="29"/>
      <c r="IZV99" s="29"/>
      <c r="IZW99" s="29"/>
      <c r="IZX99" s="29"/>
      <c r="IZY99" s="29"/>
      <c r="IZZ99" s="29"/>
      <c r="JAA99" s="29"/>
      <c r="JAB99" s="29"/>
      <c r="JAC99" s="29"/>
      <c r="JAD99" s="29"/>
      <c r="JAE99" s="29"/>
      <c r="JAF99" s="29"/>
      <c r="JAG99" s="29"/>
      <c r="JAH99" s="29"/>
      <c r="JAI99" s="29"/>
      <c r="JAJ99" s="29"/>
      <c r="JAK99" s="29"/>
      <c r="JAL99" s="29"/>
      <c r="JAM99" s="29"/>
      <c r="JAN99" s="29"/>
      <c r="JAO99" s="29"/>
      <c r="JAP99" s="29"/>
      <c r="JAQ99" s="29"/>
      <c r="JAR99" s="29"/>
      <c r="JAS99" s="29"/>
      <c r="JAT99" s="29"/>
      <c r="JAU99" s="29"/>
      <c r="JAV99" s="29"/>
      <c r="JAW99" s="29"/>
      <c r="JAX99" s="29"/>
      <c r="JAY99" s="29"/>
      <c r="JAZ99" s="29"/>
      <c r="JBA99" s="29"/>
      <c r="JBB99" s="29"/>
      <c r="JBC99" s="29"/>
      <c r="JBD99" s="29"/>
      <c r="JBE99" s="29"/>
      <c r="JBF99" s="29"/>
      <c r="JBG99" s="29"/>
      <c r="JBH99" s="29"/>
      <c r="JBI99" s="29"/>
      <c r="JBJ99" s="29"/>
      <c r="JBK99" s="29"/>
      <c r="JBL99" s="29"/>
      <c r="JBM99" s="29"/>
      <c r="JBN99" s="29"/>
      <c r="JBO99" s="29"/>
      <c r="JBP99" s="29"/>
      <c r="JBQ99" s="29"/>
      <c r="JBR99" s="29"/>
      <c r="JBS99" s="29"/>
      <c r="JBT99" s="29"/>
      <c r="JBU99" s="29"/>
      <c r="JBV99" s="29"/>
      <c r="JBW99" s="29"/>
      <c r="JBX99" s="29"/>
      <c r="JBY99" s="29"/>
      <c r="JBZ99" s="29"/>
      <c r="JCA99" s="29"/>
      <c r="JCB99" s="29"/>
      <c r="JCC99" s="29"/>
      <c r="JCD99" s="29"/>
      <c r="JCE99" s="29"/>
      <c r="JCF99" s="29"/>
      <c r="JCG99" s="29"/>
      <c r="JCH99" s="29"/>
      <c r="JCI99" s="29"/>
      <c r="JCJ99" s="29"/>
      <c r="JCK99" s="29"/>
      <c r="JCL99" s="29"/>
      <c r="JCM99" s="29"/>
      <c r="JCN99" s="29"/>
      <c r="JCO99" s="29"/>
      <c r="JCP99" s="29"/>
      <c r="JCQ99" s="29"/>
      <c r="JCR99" s="29"/>
      <c r="JCS99" s="29"/>
      <c r="JCT99" s="29"/>
      <c r="JCU99" s="29"/>
      <c r="JCV99" s="29"/>
      <c r="JCW99" s="29"/>
      <c r="JCX99" s="29"/>
      <c r="JCY99" s="29"/>
      <c r="JCZ99" s="29"/>
      <c r="JDA99" s="29"/>
      <c r="JDB99" s="29"/>
      <c r="JDC99" s="29"/>
      <c r="JDD99" s="29"/>
      <c r="JDE99" s="29"/>
      <c r="JDF99" s="29"/>
      <c r="JDG99" s="29"/>
      <c r="JDH99" s="29"/>
      <c r="JDI99" s="29"/>
      <c r="JDJ99" s="29"/>
      <c r="JDK99" s="29"/>
      <c r="JDL99" s="29"/>
      <c r="JDM99" s="29"/>
      <c r="JDN99" s="29"/>
      <c r="JDO99" s="29"/>
      <c r="JDP99" s="29"/>
      <c r="JDQ99" s="29"/>
      <c r="JDR99" s="29"/>
      <c r="JDS99" s="29"/>
      <c r="JDT99" s="29"/>
      <c r="JDU99" s="29"/>
      <c r="JDV99" s="29"/>
      <c r="JDW99" s="29"/>
      <c r="JDX99" s="29"/>
      <c r="JDY99" s="29"/>
      <c r="JDZ99" s="29"/>
      <c r="JEA99" s="29"/>
      <c r="JEB99" s="29"/>
      <c r="JEC99" s="29"/>
      <c r="JED99" s="29"/>
      <c r="JEE99" s="29"/>
      <c r="JEF99" s="29"/>
      <c r="JEG99" s="29"/>
      <c r="JEH99" s="29"/>
      <c r="JEI99" s="29"/>
      <c r="JEJ99" s="29"/>
      <c r="JEK99" s="29"/>
      <c r="JEL99" s="29"/>
      <c r="JEM99" s="29"/>
      <c r="JEN99" s="29"/>
      <c r="JEO99" s="29"/>
      <c r="JEP99" s="29"/>
      <c r="JEQ99" s="29"/>
      <c r="JER99" s="29"/>
      <c r="JES99" s="29"/>
      <c r="JET99" s="29"/>
      <c r="JEU99" s="29"/>
      <c r="JEV99" s="29"/>
      <c r="JEW99" s="29"/>
      <c r="JEX99" s="29"/>
      <c r="JEY99" s="29"/>
      <c r="JEZ99" s="29"/>
      <c r="JFA99" s="29"/>
      <c r="JFB99" s="29"/>
      <c r="JFC99" s="29"/>
      <c r="JFD99" s="29"/>
      <c r="JFE99" s="29"/>
      <c r="JFF99" s="29"/>
      <c r="JFG99" s="29"/>
      <c r="JFH99" s="29"/>
      <c r="JFI99" s="29"/>
      <c r="JFJ99" s="29"/>
      <c r="JFK99" s="29"/>
      <c r="JFL99" s="29"/>
      <c r="JFM99" s="29"/>
      <c r="JFN99" s="29"/>
      <c r="JFO99" s="29"/>
      <c r="JFP99" s="29"/>
      <c r="JFQ99" s="29"/>
      <c r="JFR99" s="29"/>
      <c r="JFS99" s="29"/>
      <c r="JFT99" s="29"/>
      <c r="JFU99" s="29"/>
      <c r="JFV99" s="29"/>
      <c r="JFW99" s="29"/>
      <c r="JFX99" s="29"/>
      <c r="JFY99" s="29"/>
      <c r="JFZ99" s="29"/>
      <c r="JGA99" s="29"/>
      <c r="JGB99" s="29"/>
      <c r="JGC99" s="29"/>
      <c r="JGD99" s="29"/>
      <c r="JGE99" s="29"/>
      <c r="JGF99" s="29"/>
      <c r="JGG99" s="29"/>
      <c r="JGH99" s="29"/>
      <c r="JGI99" s="29"/>
      <c r="JGJ99" s="29"/>
      <c r="JGK99" s="29"/>
      <c r="JGL99" s="29"/>
      <c r="JGM99" s="29"/>
      <c r="JGN99" s="29"/>
      <c r="JGO99" s="29"/>
      <c r="JGP99" s="29"/>
      <c r="JGQ99" s="29"/>
      <c r="JGR99" s="29"/>
      <c r="JGS99" s="29"/>
      <c r="JGT99" s="29"/>
      <c r="JGU99" s="29"/>
      <c r="JGV99" s="29"/>
      <c r="JGW99" s="29"/>
      <c r="JGX99" s="29"/>
      <c r="JGY99" s="29"/>
      <c r="JGZ99" s="29"/>
      <c r="JHA99" s="29"/>
      <c r="JHB99" s="29"/>
      <c r="JHC99" s="29"/>
      <c r="JHD99" s="29"/>
      <c r="JHE99" s="29"/>
      <c r="JHF99" s="29"/>
      <c r="JHG99" s="29"/>
      <c r="JHH99" s="29"/>
      <c r="JHI99" s="29"/>
      <c r="JHJ99" s="29"/>
      <c r="JHK99" s="29"/>
      <c r="JHL99" s="29"/>
      <c r="JHM99" s="29"/>
      <c r="JHN99" s="29"/>
      <c r="JHO99" s="29"/>
      <c r="JHP99" s="29"/>
      <c r="JHQ99" s="29"/>
      <c r="JHR99" s="29"/>
      <c r="JHS99" s="29"/>
      <c r="JHT99" s="29"/>
      <c r="JHU99" s="29"/>
      <c r="JHV99" s="29"/>
      <c r="JHW99" s="29"/>
      <c r="JHX99" s="29"/>
      <c r="JHY99" s="29"/>
      <c r="JHZ99" s="29"/>
      <c r="JIA99" s="29"/>
      <c r="JIB99" s="29"/>
      <c r="JIC99" s="29"/>
      <c r="JID99" s="29"/>
      <c r="JIE99" s="29"/>
      <c r="JIF99" s="29"/>
      <c r="JIG99" s="29"/>
      <c r="JIH99" s="29"/>
      <c r="JII99" s="29"/>
      <c r="JIJ99" s="29"/>
      <c r="JIK99" s="29"/>
      <c r="JIL99" s="29"/>
      <c r="JIM99" s="29"/>
      <c r="JIN99" s="29"/>
      <c r="JIO99" s="29"/>
      <c r="JIP99" s="29"/>
      <c r="JIQ99" s="29"/>
      <c r="JIR99" s="29"/>
      <c r="JIS99" s="29"/>
      <c r="JIT99" s="29"/>
      <c r="JIU99" s="29"/>
      <c r="JIV99" s="29"/>
      <c r="JIW99" s="29"/>
      <c r="JIX99" s="29"/>
      <c r="JIY99" s="29"/>
      <c r="JIZ99" s="29"/>
      <c r="JJA99" s="29"/>
      <c r="JJB99" s="29"/>
      <c r="JJC99" s="29"/>
      <c r="JJD99" s="29"/>
      <c r="JJE99" s="29"/>
      <c r="JJF99" s="29"/>
      <c r="JJG99" s="29"/>
      <c r="JJH99" s="29"/>
      <c r="JJI99" s="29"/>
      <c r="JJJ99" s="29"/>
      <c r="JJK99" s="29"/>
      <c r="JJL99" s="29"/>
      <c r="JJM99" s="29"/>
      <c r="JJN99" s="29"/>
      <c r="JJO99" s="29"/>
      <c r="JJP99" s="29"/>
      <c r="JJQ99" s="29"/>
      <c r="JJR99" s="29"/>
      <c r="JJS99" s="29"/>
      <c r="JJT99" s="29"/>
      <c r="JJU99" s="29"/>
      <c r="JJV99" s="29"/>
      <c r="JJW99" s="29"/>
      <c r="JJX99" s="29"/>
      <c r="JJY99" s="29"/>
      <c r="JJZ99" s="29"/>
      <c r="JKA99" s="29"/>
      <c r="JKB99" s="29"/>
      <c r="JKC99" s="29"/>
      <c r="JKD99" s="29"/>
      <c r="JKE99" s="29"/>
      <c r="JKF99" s="29"/>
      <c r="JKG99" s="29"/>
      <c r="JKH99" s="29"/>
      <c r="JKI99" s="29"/>
      <c r="JKJ99" s="29"/>
      <c r="JKK99" s="29"/>
      <c r="JKL99" s="29"/>
      <c r="JKM99" s="29"/>
      <c r="JKN99" s="29"/>
      <c r="JKO99" s="29"/>
      <c r="JKP99" s="29"/>
      <c r="JKQ99" s="29"/>
      <c r="JKR99" s="29"/>
      <c r="JKS99" s="29"/>
      <c r="JKT99" s="29"/>
      <c r="JKU99" s="29"/>
      <c r="JKV99" s="29"/>
      <c r="JKW99" s="29"/>
      <c r="JKX99" s="29"/>
      <c r="JKY99" s="29"/>
      <c r="JKZ99" s="29"/>
      <c r="JLA99" s="29"/>
      <c r="JLB99" s="29"/>
      <c r="JLC99" s="29"/>
      <c r="JLD99" s="29"/>
      <c r="JLE99" s="29"/>
      <c r="JLF99" s="29"/>
      <c r="JLG99" s="29"/>
      <c r="JLH99" s="29"/>
      <c r="JLI99" s="29"/>
      <c r="JLJ99" s="29"/>
      <c r="JLK99" s="29"/>
      <c r="JLL99" s="29"/>
      <c r="JLM99" s="29"/>
      <c r="JLN99" s="29"/>
      <c r="JLO99" s="29"/>
      <c r="JLP99" s="29"/>
      <c r="JLQ99" s="29"/>
      <c r="JLR99" s="29"/>
      <c r="JLS99" s="29"/>
      <c r="JLT99" s="29"/>
      <c r="JLU99" s="29"/>
      <c r="JLV99" s="29"/>
      <c r="JLW99" s="29"/>
      <c r="JLX99" s="29"/>
      <c r="JLY99" s="29"/>
      <c r="JLZ99" s="29"/>
      <c r="JMA99" s="29"/>
      <c r="JMB99" s="29"/>
      <c r="JMC99" s="29"/>
      <c r="JMD99" s="29"/>
      <c r="JME99" s="29"/>
      <c r="JMF99" s="29"/>
      <c r="JMG99" s="29"/>
      <c r="JMH99" s="29"/>
      <c r="JMI99" s="29"/>
      <c r="JMJ99" s="29"/>
      <c r="JMK99" s="29"/>
      <c r="JML99" s="29"/>
      <c r="JMM99" s="29"/>
      <c r="JMN99" s="29"/>
      <c r="JMO99" s="29"/>
      <c r="JMP99" s="29"/>
      <c r="JMQ99" s="29"/>
      <c r="JMR99" s="29"/>
      <c r="JMS99" s="29"/>
      <c r="JMT99" s="29"/>
      <c r="JMU99" s="29"/>
      <c r="JMV99" s="29"/>
      <c r="JMW99" s="29"/>
      <c r="JMX99" s="29"/>
      <c r="JMY99" s="29"/>
      <c r="JMZ99" s="29"/>
      <c r="JNA99" s="29"/>
      <c r="JNB99" s="29"/>
      <c r="JNC99" s="29"/>
      <c r="JND99" s="29"/>
      <c r="JNE99" s="29"/>
      <c r="JNF99" s="29"/>
      <c r="JNG99" s="29"/>
      <c r="JNH99" s="29"/>
      <c r="JNI99" s="29"/>
      <c r="JNJ99" s="29"/>
      <c r="JNK99" s="29"/>
      <c r="JNL99" s="29"/>
      <c r="JNM99" s="29"/>
      <c r="JNN99" s="29"/>
      <c r="JNO99" s="29"/>
      <c r="JNP99" s="29"/>
      <c r="JNQ99" s="29"/>
      <c r="JNR99" s="29"/>
      <c r="JNS99" s="29"/>
      <c r="JNT99" s="29"/>
      <c r="JNU99" s="29"/>
      <c r="JNV99" s="29"/>
      <c r="JNW99" s="29"/>
      <c r="JNX99" s="29"/>
      <c r="JNY99" s="29"/>
      <c r="JNZ99" s="29"/>
      <c r="JOA99" s="29"/>
      <c r="JOB99" s="29"/>
      <c r="JOC99" s="29"/>
      <c r="JOD99" s="29"/>
      <c r="JOE99" s="29"/>
      <c r="JOF99" s="29"/>
      <c r="JOG99" s="29"/>
      <c r="JOH99" s="29"/>
      <c r="JOI99" s="29"/>
      <c r="JOJ99" s="29"/>
      <c r="JOK99" s="29"/>
      <c r="JOL99" s="29"/>
      <c r="JOM99" s="29"/>
      <c r="JON99" s="29"/>
      <c r="JOO99" s="29"/>
      <c r="JOP99" s="29"/>
      <c r="JOQ99" s="29"/>
      <c r="JOR99" s="29"/>
      <c r="JOS99" s="29"/>
      <c r="JOT99" s="29"/>
      <c r="JOU99" s="29"/>
      <c r="JOV99" s="29"/>
      <c r="JOW99" s="29"/>
      <c r="JOX99" s="29"/>
      <c r="JOY99" s="29"/>
      <c r="JOZ99" s="29"/>
      <c r="JPA99" s="29"/>
      <c r="JPB99" s="29"/>
      <c r="JPC99" s="29"/>
      <c r="JPD99" s="29"/>
      <c r="JPE99" s="29"/>
      <c r="JPF99" s="29"/>
      <c r="JPG99" s="29"/>
      <c r="JPH99" s="29"/>
      <c r="JPI99" s="29"/>
      <c r="JPJ99" s="29"/>
      <c r="JPK99" s="29"/>
      <c r="JPL99" s="29"/>
      <c r="JPM99" s="29"/>
      <c r="JPN99" s="29"/>
      <c r="JPO99" s="29"/>
      <c r="JPP99" s="29"/>
      <c r="JPQ99" s="29"/>
      <c r="JPR99" s="29"/>
      <c r="JPS99" s="29"/>
      <c r="JPT99" s="29"/>
      <c r="JPU99" s="29"/>
      <c r="JPV99" s="29"/>
      <c r="JPW99" s="29"/>
      <c r="JPX99" s="29"/>
      <c r="JPY99" s="29"/>
      <c r="JPZ99" s="29"/>
      <c r="JQA99" s="29"/>
      <c r="JQB99" s="29"/>
      <c r="JQC99" s="29"/>
      <c r="JQD99" s="29"/>
      <c r="JQE99" s="29"/>
      <c r="JQF99" s="29"/>
      <c r="JQG99" s="29"/>
      <c r="JQH99" s="29"/>
      <c r="JQI99" s="29"/>
      <c r="JQJ99" s="29"/>
      <c r="JQK99" s="29"/>
      <c r="JQL99" s="29"/>
      <c r="JQM99" s="29"/>
      <c r="JQN99" s="29"/>
      <c r="JQO99" s="29"/>
      <c r="JQP99" s="29"/>
      <c r="JQQ99" s="29"/>
      <c r="JQR99" s="29"/>
      <c r="JQS99" s="29"/>
      <c r="JQT99" s="29"/>
      <c r="JQU99" s="29"/>
      <c r="JQV99" s="29"/>
      <c r="JQW99" s="29"/>
      <c r="JQX99" s="29"/>
      <c r="JQY99" s="29"/>
      <c r="JQZ99" s="29"/>
      <c r="JRA99" s="29"/>
      <c r="JRB99" s="29"/>
      <c r="JRC99" s="29"/>
      <c r="JRD99" s="29"/>
      <c r="JRE99" s="29"/>
      <c r="JRF99" s="29"/>
      <c r="JRG99" s="29"/>
      <c r="JRH99" s="29"/>
      <c r="JRI99" s="29"/>
      <c r="JRJ99" s="29"/>
      <c r="JRK99" s="29"/>
      <c r="JRL99" s="29"/>
      <c r="JRM99" s="29"/>
      <c r="JRN99" s="29"/>
      <c r="JRO99" s="29"/>
      <c r="JRP99" s="29"/>
      <c r="JRQ99" s="29"/>
      <c r="JRR99" s="29"/>
      <c r="JRS99" s="29"/>
      <c r="JRT99" s="29"/>
      <c r="JRU99" s="29"/>
      <c r="JRV99" s="29"/>
      <c r="JRW99" s="29"/>
      <c r="JRX99" s="29"/>
      <c r="JRY99" s="29"/>
      <c r="JRZ99" s="29"/>
      <c r="JSA99" s="29"/>
      <c r="JSB99" s="29"/>
      <c r="JSC99" s="29"/>
      <c r="JSD99" s="29"/>
      <c r="JSE99" s="29"/>
      <c r="JSF99" s="29"/>
      <c r="JSG99" s="29"/>
      <c r="JSH99" s="29"/>
      <c r="JSI99" s="29"/>
      <c r="JSJ99" s="29"/>
      <c r="JSK99" s="29"/>
      <c r="JSL99" s="29"/>
      <c r="JSM99" s="29"/>
      <c r="JSN99" s="29"/>
      <c r="JSO99" s="29"/>
      <c r="JSP99" s="29"/>
      <c r="JSQ99" s="29"/>
      <c r="JSR99" s="29"/>
      <c r="JSS99" s="29"/>
      <c r="JST99" s="29"/>
      <c r="JSU99" s="29"/>
      <c r="JSV99" s="29"/>
      <c r="JSW99" s="29"/>
      <c r="JSX99" s="29"/>
      <c r="JSY99" s="29"/>
      <c r="JSZ99" s="29"/>
      <c r="JTA99" s="29"/>
      <c r="JTB99" s="29"/>
      <c r="JTC99" s="29"/>
      <c r="JTD99" s="29"/>
      <c r="JTE99" s="29"/>
      <c r="JTF99" s="29"/>
      <c r="JTG99" s="29"/>
      <c r="JTH99" s="29"/>
      <c r="JTI99" s="29"/>
      <c r="JTJ99" s="29"/>
      <c r="JTK99" s="29"/>
      <c r="JTL99" s="29"/>
      <c r="JTM99" s="29"/>
      <c r="JTN99" s="29"/>
      <c r="JTO99" s="29"/>
      <c r="JTP99" s="29"/>
      <c r="JTQ99" s="29"/>
      <c r="JTR99" s="29"/>
      <c r="JTS99" s="29"/>
      <c r="JTT99" s="29"/>
      <c r="JTU99" s="29"/>
      <c r="JTV99" s="29"/>
      <c r="JTW99" s="29"/>
      <c r="JTX99" s="29"/>
      <c r="JTY99" s="29"/>
      <c r="JTZ99" s="29"/>
      <c r="JUA99" s="29"/>
      <c r="JUB99" s="29"/>
      <c r="JUC99" s="29"/>
      <c r="JUD99" s="29"/>
      <c r="JUE99" s="29"/>
      <c r="JUF99" s="29"/>
      <c r="JUG99" s="29"/>
      <c r="JUH99" s="29"/>
      <c r="JUI99" s="29"/>
      <c r="JUJ99" s="29"/>
      <c r="JUK99" s="29"/>
      <c r="JUL99" s="29"/>
      <c r="JUM99" s="29"/>
      <c r="JUN99" s="29"/>
      <c r="JUO99" s="29"/>
      <c r="JUP99" s="29"/>
      <c r="JUQ99" s="29"/>
      <c r="JUR99" s="29"/>
      <c r="JUS99" s="29"/>
      <c r="JUT99" s="29"/>
      <c r="JUU99" s="29"/>
      <c r="JUV99" s="29"/>
      <c r="JUW99" s="29"/>
      <c r="JUX99" s="29"/>
      <c r="JUY99" s="29"/>
      <c r="JUZ99" s="29"/>
      <c r="JVA99" s="29"/>
      <c r="JVB99" s="29"/>
      <c r="JVC99" s="29"/>
      <c r="JVD99" s="29"/>
      <c r="JVE99" s="29"/>
      <c r="JVF99" s="29"/>
      <c r="JVG99" s="29"/>
      <c r="JVH99" s="29"/>
      <c r="JVI99" s="29"/>
      <c r="JVJ99" s="29"/>
      <c r="JVK99" s="29"/>
      <c r="JVL99" s="29"/>
      <c r="JVM99" s="29"/>
      <c r="JVN99" s="29"/>
      <c r="JVO99" s="29"/>
      <c r="JVP99" s="29"/>
      <c r="JVQ99" s="29"/>
      <c r="JVR99" s="29"/>
      <c r="JVS99" s="29"/>
      <c r="JVT99" s="29"/>
      <c r="JVU99" s="29"/>
      <c r="JVV99" s="29"/>
      <c r="JVW99" s="29"/>
      <c r="JVX99" s="29"/>
      <c r="JVY99" s="29"/>
      <c r="JVZ99" s="29"/>
      <c r="JWA99" s="29"/>
      <c r="JWB99" s="29"/>
      <c r="JWC99" s="29"/>
      <c r="JWD99" s="29"/>
      <c r="JWE99" s="29"/>
      <c r="JWF99" s="29"/>
      <c r="JWG99" s="29"/>
      <c r="JWH99" s="29"/>
      <c r="JWI99" s="29"/>
      <c r="JWJ99" s="29"/>
      <c r="JWK99" s="29"/>
      <c r="JWL99" s="29"/>
      <c r="JWM99" s="29"/>
      <c r="JWN99" s="29"/>
      <c r="JWO99" s="29"/>
      <c r="JWP99" s="29"/>
      <c r="JWQ99" s="29"/>
      <c r="JWR99" s="29"/>
      <c r="JWS99" s="29"/>
      <c r="JWT99" s="29"/>
      <c r="JWU99" s="29"/>
      <c r="JWV99" s="29"/>
      <c r="JWW99" s="29"/>
      <c r="JWX99" s="29"/>
      <c r="JWY99" s="29"/>
      <c r="JWZ99" s="29"/>
      <c r="JXA99" s="29"/>
      <c r="JXB99" s="29"/>
      <c r="JXC99" s="29"/>
      <c r="JXD99" s="29"/>
      <c r="JXE99" s="29"/>
      <c r="JXF99" s="29"/>
      <c r="JXG99" s="29"/>
      <c r="JXH99" s="29"/>
      <c r="JXI99" s="29"/>
      <c r="JXJ99" s="29"/>
      <c r="JXK99" s="29"/>
      <c r="JXL99" s="29"/>
      <c r="JXM99" s="29"/>
      <c r="JXN99" s="29"/>
      <c r="JXO99" s="29"/>
      <c r="JXP99" s="29"/>
      <c r="JXQ99" s="29"/>
      <c r="JXR99" s="29"/>
      <c r="JXS99" s="29"/>
      <c r="JXT99" s="29"/>
      <c r="JXU99" s="29"/>
      <c r="JXV99" s="29"/>
      <c r="JXW99" s="29"/>
      <c r="JXX99" s="29"/>
      <c r="JXY99" s="29"/>
      <c r="JXZ99" s="29"/>
      <c r="JYA99" s="29"/>
      <c r="JYB99" s="29"/>
      <c r="JYC99" s="29"/>
      <c r="JYD99" s="29"/>
      <c r="JYE99" s="29"/>
      <c r="JYF99" s="29"/>
      <c r="JYG99" s="29"/>
      <c r="JYH99" s="29"/>
      <c r="JYI99" s="29"/>
      <c r="JYJ99" s="29"/>
      <c r="JYK99" s="29"/>
      <c r="JYL99" s="29"/>
      <c r="JYM99" s="29"/>
      <c r="JYN99" s="29"/>
      <c r="JYO99" s="29"/>
      <c r="JYP99" s="29"/>
      <c r="JYQ99" s="29"/>
      <c r="JYR99" s="29"/>
      <c r="JYS99" s="29"/>
      <c r="JYT99" s="29"/>
      <c r="JYU99" s="29"/>
      <c r="JYV99" s="29"/>
      <c r="JYW99" s="29"/>
      <c r="JYX99" s="29"/>
      <c r="JYY99" s="29"/>
      <c r="JYZ99" s="29"/>
      <c r="JZA99" s="29"/>
      <c r="JZB99" s="29"/>
      <c r="JZC99" s="29"/>
      <c r="JZD99" s="29"/>
      <c r="JZE99" s="29"/>
      <c r="JZF99" s="29"/>
      <c r="JZG99" s="29"/>
      <c r="JZH99" s="29"/>
      <c r="JZI99" s="29"/>
      <c r="JZJ99" s="29"/>
      <c r="JZK99" s="29"/>
      <c r="JZL99" s="29"/>
      <c r="JZM99" s="29"/>
      <c r="JZN99" s="29"/>
      <c r="JZO99" s="29"/>
      <c r="JZP99" s="29"/>
      <c r="JZQ99" s="29"/>
      <c r="JZR99" s="29"/>
      <c r="JZS99" s="29"/>
      <c r="JZT99" s="29"/>
      <c r="JZU99" s="29"/>
      <c r="JZV99" s="29"/>
      <c r="JZW99" s="29"/>
      <c r="JZX99" s="29"/>
      <c r="JZY99" s="29"/>
      <c r="JZZ99" s="29"/>
      <c r="KAA99" s="29"/>
      <c r="KAB99" s="29"/>
      <c r="KAC99" s="29"/>
      <c r="KAD99" s="29"/>
      <c r="KAE99" s="29"/>
      <c r="KAF99" s="29"/>
      <c r="KAG99" s="29"/>
      <c r="KAH99" s="29"/>
      <c r="KAI99" s="29"/>
      <c r="KAJ99" s="29"/>
      <c r="KAK99" s="29"/>
      <c r="KAL99" s="29"/>
      <c r="KAM99" s="29"/>
      <c r="KAN99" s="29"/>
      <c r="KAO99" s="29"/>
      <c r="KAP99" s="29"/>
      <c r="KAQ99" s="29"/>
      <c r="KAR99" s="29"/>
      <c r="KAS99" s="29"/>
      <c r="KAT99" s="29"/>
      <c r="KAU99" s="29"/>
      <c r="KAV99" s="29"/>
      <c r="KAW99" s="29"/>
      <c r="KAX99" s="29"/>
      <c r="KAY99" s="29"/>
      <c r="KAZ99" s="29"/>
      <c r="KBA99" s="29"/>
      <c r="KBB99" s="29"/>
      <c r="KBC99" s="29"/>
      <c r="KBD99" s="29"/>
      <c r="KBE99" s="29"/>
      <c r="KBF99" s="29"/>
      <c r="KBG99" s="29"/>
      <c r="KBH99" s="29"/>
      <c r="KBI99" s="29"/>
      <c r="KBJ99" s="29"/>
      <c r="KBK99" s="29"/>
      <c r="KBL99" s="29"/>
      <c r="KBM99" s="29"/>
      <c r="KBN99" s="29"/>
      <c r="KBO99" s="29"/>
      <c r="KBP99" s="29"/>
      <c r="KBQ99" s="29"/>
      <c r="KBR99" s="29"/>
      <c r="KBS99" s="29"/>
      <c r="KBT99" s="29"/>
      <c r="KBU99" s="29"/>
      <c r="KBV99" s="29"/>
      <c r="KBW99" s="29"/>
      <c r="KBX99" s="29"/>
      <c r="KBY99" s="29"/>
      <c r="KBZ99" s="29"/>
      <c r="KCA99" s="29"/>
      <c r="KCB99" s="29"/>
      <c r="KCC99" s="29"/>
      <c r="KCD99" s="29"/>
      <c r="KCE99" s="29"/>
      <c r="KCF99" s="29"/>
      <c r="KCG99" s="29"/>
      <c r="KCH99" s="29"/>
      <c r="KCI99" s="29"/>
      <c r="KCJ99" s="29"/>
      <c r="KCK99" s="29"/>
      <c r="KCL99" s="29"/>
      <c r="KCM99" s="29"/>
      <c r="KCN99" s="29"/>
      <c r="KCO99" s="29"/>
      <c r="KCP99" s="29"/>
      <c r="KCQ99" s="29"/>
      <c r="KCR99" s="29"/>
      <c r="KCS99" s="29"/>
      <c r="KCT99" s="29"/>
      <c r="KCU99" s="29"/>
      <c r="KCV99" s="29"/>
      <c r="KCW99" s="29"/>
      <c r="KCX99" s="29"/>
      <c r="KCY99" s="29"/>
      <c r="KCZ99" s="29"/>
      <c r="KDA99" s="29"/>
      <c r="KDB99" s="29"/>
      <c r="KDC99" s="29"/>
      <c r="KDD99" s="29"/>
      <c r="KDE99" s="29"/>
      <c r="KDF99" s="29"/>
      <c r="KDG99" s="29"/>
      <c r="KDH99" s="29"/>
      <c r="KDI99" s="29"/>
      <c r="KDJ99" s="29"/>
      <c r="KDK99" s="29"/>
      <c r="KDL99" s="29"/>
      <c r="KDM99" s="29"/>
      <c r="KDN99" s="29"/>
      <c r="KDO99" s="29"/>
      <c r="KDP99" s="29"/>
      <c r="KDQ99" s="29"/>
      <c r="KDR99" s="29"/>
      <c r="KDS99" s="29"/>
      <c r="KDT99" s="29"/>
      <c r="KDU99" s="29"/>
      <c r="KDV99" s="29"/>
      <c r="KDW99" s="29"/>
      <c r="KDX99" s="29"/>
      <c r="KDY99" s="29"/>
      <c r="KDZ99" s="29"/>
      <c r="KEA99" s="29"/>
      <c r="KEB99" s="29"/>
      <c r="KEC99" s="29"/>
      <c r="KED99" s="29"/>
      <c r="KEE99" s="29"/>
      <c r="KEF99" s="29"/>
      <c r="KEG99" s="29"/>
      <c r="KEH99" s="29"/>
      <c r="KEI99" s="29"/>
      <c r="KEJ99" s="29"/>
      <c r="KEK99" s="29"/>
      <c r="KEL99" s="29"/>
      <c r="KEM99" s="29"/>
      <c r="KEN99" s="29"/>
      <c r="KEO99" s="29"/>
      <c r="KEP99" s="29"/>
      <c r="KEQ99" s="29"/>
      <c r="KER99" s="29"/>
      <c r="KES99" s="29"/>
      <c r="KET99" s="29"/>
      <c r="KEU99" s="29"/>
      <c r="KEV99" s="29"/>
      <c r="KEW99" s="29"/>
      <c r="KEX99" s="29"/>
      <c r="KEY99" s="29"/>
      <c r="KEZ99" s="29"/>
      <c r="KFA99" s="29"/>
      <c r="KFB99" s="29"/>
      <c r="KFC99" s="29"/>
      <c r="KFD99" s="29"/>
      <c r="KFE99" s="29"/>
      <c r="KFF99" s="29"/>
      <c r="KFG99" s="29"/>
      <c r="KFH99" s="29"/>
      <c r="KFI99" s="29"/>
      <c r="KFJ99" s="29"/>
      <c r="KFK99" s="29"/>
      <c r="KFL99" s="29"/>
      <c r="KFM99" s="29"/>
      <c r="KFN99" s="29"/>
      <c r="KFO99" s="29"/>
      <c r="KFP99" s="29"/>
      <c r="KFQ99" s="29"/>
      <c r="KFR99" s="29"/>
      <c r="KFS99" s="29"/>
      <c r="KFT99" s="29"/>
      <c r="KFU99" s="29"/>
      <c r="KFV99" s="29"/>
      <c r="KFW99" s="29"/>
      <c r="KFX99" s="29"/>
      <c r="KFY99" s="29"/>
      <c r="KFZ99" s="29"/>
      <c r="KGA99" s="29"/>
      <c r="KGB99" s="29"/>
      <c r="KGC99" s="29"/>
      <c r="KGD99" s="29"/>
      <c r="KGE99" s="29"/>
      <c r="KGF99" s="29"/>
      <c r="KGG99" s="29"/>
      <c r="KGH99" s="29"/>
      <c r="KGI99" s="29"/>
      <c r="KGJ99" s="29"/>
      <c r="KGK99" s="29"/>
      <c r="KGL99" s="29"/>
      <c r="KGM99" s="29"/>
      <c r="KGN99" s="29"/>
      <c r="KGO99" s="29"/>
      <c r="KGP99" s="29"/>
      <c r="KGQ99" s="29"/>
      <c r="KGR99" s="29"/>
      <c r="KGS99" s="29"/>
      <c r="KGT99" s="29"/>
      <c r="KGU99" s="29"/>
      <c r="KGV99" s="29"/>
      <c r="KGW99" s="29"/>
      <c r="KGX99" s="29"/>
      <c r="KGY99" s="29"/>
      <c r="KGZ99" s="29"/>
      <c r="KHA99" s="29"/>
      <c r="KHB99" s="29"/>
      <c r="KHC99" s="29"/>
      <c r="KHD99" s="29"/>
      <c r="KHE99" s="29"/>
      <c r="KHF99" s="29"/>
      <c r="KHG99" s="29"/>
      <c r="KHH99" s="29"/>
      <c r="KHI99" s="29"/>
      <c r="KHJ99" s="29"/>
      <c r="KHK99" s="29"/>
      <c r="KHL99" s="29"/>
      <c r="KHM99" s="29"/>
      <c r="KHN99" s="29"/>
      <c r="KHO99" s="29"/>
      <c r="KHP99" s="29"/>
      <c r="KHQ99" s="29"/>
      <c r="KHR99" s="29"/>
      <c r="KHS99" s="29"/>
      <c r="KHT99" s="29"/>
      <c r="KHU99" s="29"/>
      <c r="KHV99" s="29"/>
      <c r="KHW99" s="29"/>
      <c r="KHX99" s="29"/>
      <c r="KHY99" s="29"/>
      <c r="KHZ99" s="29"/>
      <c r="KIA99" s="29"/>
      <c r="KIB99" s="29"/>
      <c r="KIC99" s="29"/>
      <c r="KID99" s="29"/>
      <c r="KIE99" s="29"/>
      <c r="KIF99" s="29"/>
      <c r="KIG99" s="29"/>
      <c r="KIH99" s="29"/>
      <c r="KII99" s="29"/>
      <c r="KIJ99" s="29"/>
      <c r="KIK99" s="29"/>
      <c r="KIL99" s="29"/>
      <c r="KIM99" s="29"/>
      <c r="KIN99" s="29"/>
      <c r="KIO99" s="29"/>
      <c r="KIP99" s="29"/>
      <c r="KIQ99" s="29"/>
      <c r="KIR99" s="29"/>
      <c r="KIS99" s="29"/>
      <c r="KIT99" s="29"/>
      <c r="KIU99" s="29"/>
      <c r="KIV99" s="29"/>
      <c r="KIW99" s="29"/>
      <c r="KIX99" s="29"/>
      <c r="KIY99" s="29"/>
      <c r="KIZ99" s="29"/>
      <c r="KJA99" s="29"/>
      <c r="KJB99" s="29"/>
      <c r="KJC99" s="29"/>
      <c r="KJD99" s="29"/>
      <c r="KJE99" s="29"/>
      <c r="KJF99" s="29"/>
      <c r="KJG99" s="29"/>
      <c r="KJH99" s="29"/>
      <c r="KJI99" s="29"/>
      <c r="KJJ99" s="29"/>
      <c r="KJK99" s="29"/>
      <c r="KJL99" s="29"/>
      <c r="KJM99" s="29"/>
      <c r="KJN99" s="29"/>
      <c r="KJO99" s="29"/>
      <c r="KJP99" s="29"/>
      <c r="KJQ99" s="29"/>
      <c r="KJR99" s="29"/>
      <c r="KJS99" s="29"/>
      <c r="KJT99" s="29"/>
      <c r="KJU99" s="29"/>
      <c r="KJV99" s="29"/>
      <c r="KJW99" s="29"/>
      <c r="KJX99" s="29"/>
      <c r="KJY99" s="29"/>
      <c r="KJZ99" s="29"/>
      <c r="KKA99" s="29"/>
      <c r="KKB99" s="29"/>
      <c r="KKC99" s="29"/>
      <c r="KKD99" s="29"/>
      <c r="KKE99" s="29"/>
      <c r="KKF99" s="29"/>
      <c r="KKG99" s="29"/>
      <c r="KKH99" s="29"/>
      <c r="KKI99" s="29"/>
      <c r="KKJ99" s="29"/>
      <c r="KKK99" s="29"/>
      <c r="KKL99" s="29"/>
      <c r="KKM99" s="29"/>
      <c r="KKN99" s="29"/>
      <c r="KKO99" s="29"/>
      <c r="KKP99" s="29"/>
      <c r="KKQ99" s="29"/>
      <c r="KKR99" s="29"/>
      <c r="KKS99" s="29"/>
      <c r="KKT99" s="29"/>
      <c r="KKU99" s="29"/>
      <c r="KKV99" s="29"/>
      <c r="KKW99" s="29"/>
      <c r="KKX99" s="29"/>
      <c r="KKY99" s="29"/>
      <c r="KKZ99" s="29"/>
      <c r="KLA99" s="29"/>
      <c r="KLB99" s="29"/>
      <c r="KLC99" s="29"/>
      <c r="KLD99" s="29"/>
      <c r="KLE99" s="29"/>
      <c r="KLF99" s="29"/>
      <c r="KLG99" s="29"/>
      <c r="KLH99" s="29"/>
      <c r="KLI99" s="29"/>
      <c r="KLJ99" s="29"/>
      <c r="KLK99" s="29"/>
      <c r="KLL99" s="29"/>
      <c r="KLM99" s="29"/>
      <c r="KLN99" s="29"/>
      <c r="KLO99" s="29"/>
      <c r="KLP99" s="29"/>
      <c r="KLQ99" s="29"/>
      <c r="KLR99" s="29"/>
      <c r="KLS99" s="29"/>
      <c r="KLT99" s="29"/>
      <c r="KLU99" s="29"/>
      <c r="KLV99" s="29"/>
      <c r="KLW99" s="29"/>
      <c r="KLX99" s="29"/>
      <c r="KLY99" s="29"/>
      <c r="KLZ99" s="29"/>
      <c r="KMA99" s="29"/>
      <c r="KMB99" s="29"/>
      <c r="KMC99" s="29"/>
      <c r="KMD99" s="29"/>
      <c r="KME99" s="29"/>
      <c r="KMF99" s="29"/>
      <c r="KMG99" s="29"/>
      <c r="KMH99" s="29"/>
      <c r="KMI99" s="29"/>
      <c r="KMJ99" s="29"/>
      <c r="KMK99" s="29"/>
      <c r="KML99" s="29"/>
      <c r="KMM99" s="29"/>
      <c r="KMN99" s="29"/>
      <c r="KMO99" s="29"/>
      <c r="KMP99" s="29"/>
      <c r="KMQ99" s="29"/>
      <c r="KMR99" s="29"/>
      <c r="KMS99" s="29"/>
      <c r="KMT99" s="29"/>
      <c r="KMU99" s="29"/>
      <c r="KMV99" s="29"/>
      <c r="KMW99" s="29"/>
      <c r="KMX99" s="29"/>
      <c r="KMY99" s="29"/>
      <c r="KMZ99" s="29"/>
      <c r="KNA99" s="29"/>
      <c r="KNB99" s="29"/>
      <c r="KNC99" s="29"/>
      <c r="KND99" s="29"/>
      <c r="KNE99" s="29"/>
      <c r="KNF99" s="29"/>
      <c r="KNG99" s="29"/>
      <c r="KNH99" s="29"/>
      <c r="KNI99" s="29"/>
      <c r="KNJ99" s="29"/>
      <c r="KNK99" s="29"/>
      <c r="KNL99" s="29"/>
      <c r="KNM99" s="29"/>
      <c r="KNN99" s="29"/>
      <c r="KNO99" s="29"/>
      <c r="KNP99" s="29"/>
      <c r="KNQ99" s="29"/>
      <c r="KNR99" s="29"/>
      <c r="KNS99" s="29"/>
      <c r="KNT99" s="29"/>
      <c r="KNU99" s="29"/>
      <c r="KNV99" s="29"/>
      <c r="KNW99" s="29"/>
      <c r="KNX99" s="29"/>
      <c r="KNY99" s="29"/>
      <c r="KNZ99" s="29"/>
      <c r="KOA99" s="29"/>
      <c r="KOB99" s="29"/>
      <c r="KOC99" s="29"/>
      <c r="KOD99" s="29"/>
      <c r="KOE99" s="29"/>
      <c r="KOF99" s="29"/>
      <c r="KOG99" s="29"/>
      <c r="KOH99" s="29"/>
      <c r="KOI99" s="29"/>
      <c r="KOJ99" s="29"/>
      <c r="KOK99" s="29"/>
      <c r="KOL99" s="29"/>
      <c r="KOM99" s="29"/>
      <c r="KON99" s="29"/>
      <c r="KOO99" s="29"/>
      <c r="KOP99" s="29"/>
      <c r="KOQ99" s="29"/>
      <c r="KOR99" s="29"/>
      <c r="KOS99" s="29"/>
      <c r="KOT99" s="29"/>
      <c r="KOU99" s="29"/>
      <c r="KOV99" s="29"/>
      <c r="KOW99" s="29"/>
      <c r="KOX99" s="29"/>
      <c r="KOY99" s="29"/>
      <c r="KOZ99" s="29"/>
      <c r="KPA99" s="29"/>
      <c r="KPB99" s="29"/>
      <c r="KPC99" s="29"/>
      <c r="KPD99" s="29"/>
      <c r="KPE99" s="29"/>
      <c r="KPF99" s="29"/>
      <c r="KPG99" s="29"/>
      <c r="KPH99" s="29"/>
      <c r="KPI99" s="29"/>
      <c r="KPJ99" s="29"/>
      <c r="KPK99" s="29"/>
      <c r="KPL99" s="29"/>
      <c r="KPM99" s="29"/>
      <c r="KPN99" s="29"/>
      <c r="KPO99" s="29"/>
      <c r="KPP99" s="29"/>
      <c r="KPQ99" s="29"/>
      <c r="KPR99" s="29"/>
      <c r="KPS99" s="29"/>
      <c r="KPT99" s="29"/>
      <c r="KPU99" s="29"/>
      <c r="KPV99" s="29"/>
      <c r="KPW99" s="29"/>
      <c r="KPX99" s="29"/>
      <c r="KPY99" s="29"/>
      <c r="KPZ99" s="29"/>
      <c r="KQA99" s="29"/>
      <c r="KQB99" s="29"/>
      <c r="KQC99" s="29"/>
      <c r="KQD99" s="29"/>
      <c r="KQE99" s="29"/>
      <c r="KQF99" s="29"/>
      <c r="KQG99" s="29"/>
      <c r="KQH99" s="29"/>
      <c r="KQI99" s="29"/>
      <c r="KQJ99" s="29"/>
      <c r="KQK99" s="29"/>
      <c r="KQL99" s="29"/>
      <c r="KQM99" s="29"/>
      <c r="KQN99" s="29"/>
      <c r="KQO99" s="29"/>
      <c r="KQP99" s="29"/>
      <c r="KQQ99" s="29"/>
      <c r="KQR99" s="29"/>
      <c r="KQS99" s="29"/>
      <c r="KQT99" s="29"/>
      <c r="KQU99" s="29"/>
      <c r="KQV99" s="29"/>
      <c r="KQW99" s="29"/>
      <c r="KQX99" s="29"/>
      <c r="KQY99" s="29"/>
      <c r="KQZ99" s="29"/>
      <c r="KRA99" s="29"/>
      <c r="KRB99" s="29"/>
      <c r="KRC99" s="29"/>
      <c r="KRD99" s="29"/>
      <c r="KRE99" s="29"/>
      <c r="KRF99" s="29"/>
      <c r="KRG99" s="29"/>
      <c r="KRH99" s="29"/>
      <c r="KRI99" s="29"/>
      <c r="KRJ99" s="29"/>
      <c r="KRK99" s="29"/>
      <c r="KRL99" s="29"/>
      <c r="KRM99" s="29"/>
      <c r="KRN99" s="29"/>
      <c r="KRO99" s="29"/>
      <c r="KRP99" s="29"/>
      <c r="KRQ99" s="29"/>
      <c r="KRR99" s="29"/>
      <c r="KRS99" s="29"/>
      <c r="KRT99" s="29"/>
      <c r="KRU99" s="29"/>
      <c r="KRV99" s="29"/>
      <c r="KRW99" s="29"/>
      <c r="KRX99" s="29"/>
      <c r="KRY99" s="29"/>
      <c r="KRZ99" s="29"/>
      <c r="KSA99" s="29"/>
      <c r="KSB99" s="29"/>
      <c r="KSC99" s="29"/>
      <c r="KSD99" s="29"/>
      <c r="KSE99" s="29"/>
      <c r="KSF99" s="29"/>
      <c r="KSG99" s="29"/>
      <c r="KSH99" s="29"/>
      <c r="KSI99" s="29"/>
      <c r="KSJ99" s="29"/>
      <c r="KSK99" s="29"/>
      <c r="KSL99" s="29"/>
      <c r="KSM99" s="29"/>
      <c r="KSN99" s="29"/>
      <c r="KSO99" s="29"/>
      <c r="KSP99" s="29"/>
      <c r="KSQ99" s="29"/>
      <c r="KSR99" s="29"/>
      <c r="KSS99" s="29"/>
      <c r="KST99" s="29"/>
      <c r="KSU99" s="29"/>
      <c r="KSV99" s="29"/>
      <c r="KSW99" s="29"/>
      <c r="KSX99" s="29"/>
      <c r="KSY99" s="29"/>
      <c r="KSZ99" s="29"/>
      <c r="KTA99" s="29"/>
      <c r="KTB99" s="29"/>
      <c r="KTC99" s="29"/>
      <c r="KTD99" s="29"/>
      <c r="KTE99" s="29"/>
      <c r="KTF99" s="29"/>
      <c r="KTG99" s="29"/>
      <c r="KTH99" s="29"/>
      <c r="KTI99" s="29"/>
      <c r="KTJ99" s="29"/>
      <c r="KTK99" s="29"/>
      <c r="KTL99" s="29"/>
      <c r="KTM99" s="29"/>
      <c r="KTN99" s="29"/>
      <c r="KTO99" s="29"/>
      <c r="KTP99" s="29"/>
      <c r="KTQ99" s="29"/>
      <c r="KTR99" s="29"/>
      <c r="KTS99" s="29"/>
      <c r="KTT99" s="29"/>
      <c r="KTU99" s="29"/>
      <c r="KTV99" s="29"/>
      <c r="KTW99" s="29"/>
      <c r="KTX99" s="29"/>
      <c r="KTY99" s="29"/>
      <c r="KTZ99" s="29"/>
      <c r="KUA99" s="29"/>
      <c r="KUB99" s="29"/>
      <c r="KUC99" s="29"/>
      <c r="KUD99" s="29"/>
      <c r="KUE99" s="29"/>
      <c r="KUF99" s="29"/>
      <c r="KUG99" s="29"/>
      <c r="KUH99" s="29"/>
      <c r="KUI99" s="29"/>
      <c r="KUJ99" s="29"/>
      <c r="KUK99" s="29"/>
      <c r="KUL99" s="29"/>
      <c r="KUM99" s="29"/>
      <c r="KUN99" s="29"/>
      <c r="KUO99" s="29"/>
      <c r="KUP99" s="29"/>
      <c r="KUQ99" s="29"/>
      <c r="KUR99" s="29"/>
      <c r="KUS99" s="29"/>
      <c r="KUT99" s="29"/>
      <c r="KUU99" s="29"/>
      <c r="KUV99" s="29"/>
      <c r="KUW99" s="29"/>
      <c r="KUX99" s="29"/>
      <c r="KUY99" s="29"/>
      <c r="KUZ99" s="29"/>
      <c r="KVA99" s="29"/>
      <c r="KVB99" s="29"/>
      <c r="KVC99" s="29"/>
      <c r="KVD99" s="29"/>
      <c r="KVE99" s="29"/>
      <c r="KVF99" s="29"/>
      <c r="KVG99" s="29"/>
      <c r="KVH99" s="29"/>
      <c r="KVI99" s="29"/>
      <c r="KVJ99" s="29"/>
      <c r="KVK99" s="29"/>
      <c r="KVL99" s="29"/>
      <c r="KVM99" s="29"/>
      <c r="KVN99" s="29"/>
      <c r="KVO99" s="29"/>
      <c r="KVP99" s="29"/>
      <c r="KVQ99" s="29"/>
      <c r="KVR99" s="29"/>
      <c r="KVS99" s="29"/>
      <c r="KVT99" s="29"/>
      <c r="KVU99" s="29"/>
      <c r="KVV99" s="29"/>
      <c r="KVW99" s="29"/>
      <c r="KVX99" s="29"/>
      <c r="KVY99" s="29"/>
      <c r="KVZ99" s="29"/>
      <c r="KWA99" s="29"/>
      <c r="KWB99" s="29"/>
      <c r="KWC99" s="29"/>
      <c r="KWD99" s="29"/>
      <c r="KWE99" s="29"/>
      <c r="KWF99" s="29"/>
      <c r="KWG99" s="29"/>
      <c r="KWH99" s="29"/>
      <c r="KWI99" s="29"/>
      <c r="KWJ99" s="29"/>
      <c r="KWK99" s="29"/>
      <c r="KWL99" s="29"/>
      <c r="KWM99" s="29"/>
      <c r="KWN99" s="29"/>
      <c r="KWO99" s="29"/>
      <c r="KWP99" s="29"/>
      <c r="KWQ99" s="29"/>
      <c r="KWR99" s="29"/>
      <c r="KWS99" s="29"/>
      <c r="KWT99" s="29"/>
      <c r="KWU99" s="29"/>
      <c r="KWV99" s="29"/>
      <c r="KWW99" s="29"/>
      <c r="KWX99" s="29"/>
      <c r="KWY99" s="29"/>
      <c r="KWZ99" s="29"/>
      <c r="KXA99" s="29"/>
      <c r="KXB99" s="29"/>
      <c r="KXC99" s="29"/>
      <c r="KXD99" s="29"/>
      <c r="KXE99" s="29"/>
      <c r="KXF99" s="29"/>
      <c r="KXG99" s="29"/>
      <c r="KXH99" s="29"/>
      <c r="KXI99" s="29"/>
      <c r="KXJ99" s="29"/>
      <c r="KXK99" s="29"/>
      <c r="KXL99" s="29"/>
      <c r="KXM99" s="29"/>
      <c r="KXN99" s="29"/>
      <c r="KXO99" s="29"/>
      <c r="KXP99" s="29"/>
      <c r="KXQ99" s="29"/>
      <c r="KXR99" s="29"/>
      <c r="KXS99" s="29"/>
      <c r="KXT99" s="29"/>
      <c r="KXU99" s="29"/>
      <c r="KXV99" s="29"/>
      <c r="KXW99" s="29"/>
      <c r="KXX99" s="29"/>
      <c r="KXY99" s="29"/>
      <c r="KXZ99" s="29"/>
      <c r="KYA99" s="29"/>
      <c r="KYB99" s="29"/>
      <c r="KYC99" s="29"/>
      <c r="KYD99" s="29"/>
      <c r="KYE99" s="29"/>
      <c r="KYF99" s="29"/>
      <c r="KYG99" s="29"/>
      <c r="KYH99" s="29"/>
      <c r="KYI99" s="29"/>
      <c r="KYJ99" s="29"/>
      <c r="KYK99" s="29"/>
      <c r="KYL99" s="29"/>
      <c r="KYM99" s="29"/>
      <c r="KYN99" s="29"/>
      <c r="KYO99" s="29"/>
      <c r="KYP99" s="29"/>
      <c r="KYQ99" s="29"/>
      <c r="KYR99" s="29"/>
      <c r="KYS99" s="29"/>
      <c r="KYT99" s="29"/>
      <c r="KYU99" s="29"/>
      <c r="KYV99" s="29"/>
      <c r="KYW99" s="29"/>
      <c r="KYX99" s="29"/>
      <c r="KYY99" s="29"/>
      <c r="KYZ99" s="29"/>
      <c r="KZA99" s="29"/>
      <c r="KZB99" s="29"/>
      <c r="KZC99" s="29"/>
      <c r="KZD99" s="29"/>
      <c r="KZE99" s="29"/>
      <c r="KZF99" s="29"/>
      <c r="KZG99" s="29"/>
      <c r="KZH99" s="29"/>
      <c r="KZI99" s="29"/>
      <c r="KZJ99" s="29"/>
      <c r="KZK99" s="29"/>
      <c r="KZL99" s="29"/>
      <c r="KZM99" s="29"/>
      <c r="KZN99" s="29"/>
      <c r="KZO99" s="29"/>
      <c r="KZP99" s="29"/>
      <c r="KZQ99" s="29"/>
      <c r="KZR99" s="29"/>
      <c r="KZS99" s="29"/>
      <c r="KZT99" s="29"/>
      <c r="KZU99" s="29"/>
      <c r="KZV99" s="29"/>
      <c r="KZW99" s="29"/>
      <c r="KZX99" s="29"/>
      <c r="KZY99" s="29"/>
      <c r="KZZ99" s="29"/>
      <c r="LAA99" s="29"/>
      <c r="LAB99" s="29"/>
      <c r="LAC99" s="29"/>
      <c r="LAD99" s="29"/>
      <c r="LAE99" s="29"/>
      <c r="LAF99" s="29"/>
      <c r="LAG99" s="29"/>
      <c r="LAH99" s="29"/>
      <c r="LAI99" s="29"/>
      <c r="LAJ99" s="29"/>
      <c r="LAK99" s="29"/>
      <c r="LAL99" s="29"/>
      <c r="LAM99" s="29"/>
      <c r="LAN99" s="29"/>
      <c r="LAO99" s="29"/>
      <c r="LAP99" s="29"/>
      <c r="LAQ99" s="29"/>
      <c r="LAR99" s="29"/>
      <c r="LAS99" s="29"/>
      <c r="LAT99" s="29"/>
      <c r="LAU99" s="29"/>
      <c r="LAV99" s="29"/>
      <c r="LAW99" s="29"/>
      <c r="LAX99" s="29"/>
      <c r="LAY99" s="29"/>
      <c r="LAZ99" s="29"/>
      <c r="LBA99" s="29"/>
      <c r="LBB99" s="29"/>
      <c r="LBC99" s="29"/>
      <c r="LBD99" s="29"/>
      <c r="LBE99" s="29"/>
      <c r="LBF99" s="29"/>
      <c r="LBG99" s="29"/>
      <c r="LBH99" s="29"/>
      <c r="LBI99" s="29"/>
      <c r="LBJ99" s="29"/>
      <c r="LBK99" s="29"/>
      <c r="LBL99" s="29"/>
      <c r="LBM99" s="29"/>
      <c r="LBN99" s="29"/>
      <c r="LBO99" s="29"/>
      <c r="LBP99" s="29"/>
      <c r="LBQ99" s="29"/>
      <c r="LBR99" s="29"/>
      <c r="LBS99" s="29"/>
      <c r="LBT99" s="29"/>
      <c r="LBU99" s="29"/>
      <c r="LBV99" s="29"/>
      <c r="LBW99" s="29"/>
      <c r="LBX99" s="29"/>
      <c r="LBY99" s="29"/>
      <c r="LBZ99" s="29"/>
      <c r="LCA99" s="29"/>
      <c r="LCB99" s="29"/>
      <c r="LCC99" s="29"/>
      <c r="LCD99" s="29"/>
      <c r="LCE99" s="29"/>
      <c r="LCF99" s="29"/>
      <c r="LCG99" s="29"/>
      <c r="LCH99" s="29"/>
      <c r="LCI99" s="29"/>
      <c r="LCJ99" s="29"/>
      <c r="LCK99" s="29"/>
      <c r="LCL99" s="29"/>
      <c r="LCM99" s="29"/>
      <c r="LCN99" s="29"/>
      <c r="LCO99" s="29"/>
      <c r="LCP99" s="29"/>
      <c r="LCQ99" s="29"/>
      <c r="LCR99" s="29"/>
      <c r="LCS99" s="29"/>
      <c r="LCT99" s="29"/>
      <c r="LCU99" s="29"/>
      <c r="LCV99" s="29"/>
      <c r="LCW99" s="29"/>
      <c r="LCX99" s="29"/>
      <c r="LCY99" s="29"/>
      <c r="LCZ99" s="29"/>
      <c r="LDA99" s="29"/>
      <c r="LDB99" s="29"/>
      <c r="LDC99" s="29"/>
      <c r="LDD99" s="29"/>
      <c r="LDE99" s="29"/>
      <c r="LDF99" s="29"/>
      <c r="LDG99" s="29"/>
      <c r="LDH99" s="29"/>
      <c r="LDI99" s="29"/>
      <c r="LDJ99" s="29"/>
      <c r="LDK99" s="29"/>
      <c r="LDL99" s="29"/>
      <c r="LDM99" s="29"/>
      <c r="LDN99" s="29"/>
      <c r="LDO99" s="29"/>
      <c r="LDP99" s="29"/>
      <c r="LDQ99" s="29"/>
      <c r="LDR99" s="29"/>
      <c r="LDS99" s="29"/>
      <c r="LDT99" s="29"/>
      <c r="LDU99" s="29"/>
      <c r="LDV99" s="29"/>
      <c r="LDW99" s="29"/>
      <c r="LDX99" s="29"/>
      <c r="LDY99" s="29"/>
      <c r="LDZ99" s="29"/>
      <c r="LEA99" s="29"/>
      <c r="LEB99" s="29"/>
      <c r="LEC99" s="29"/>
      <c r="LED99" s="29"/>
      <c r="LEE99" s="29"/>
      <c r="LEF99" s="29"/>
      <c r="LEG99" s="29"/>
      <c r="LEH99" s="29"/>
      <c r="LEI99" s="29"/>
      <c r="LEJ99" s="29"/>
      <c r="LEK99" s="29"/>
      <c r="LEL99" s="29"/>
      <c r="LEM99" s="29"/>
      <c r="LEN99" s="29"/>
      <c r="LEO99" s="29"/>
      <c r="LEP99" s="29"/>
      <c r="LEQ99" s="29"/>
      <c r="LER99" s="29"/>
      <c r="LES99" s="29"/>
      <c r="LET99" s="29"/>
      <c r="LEU99" s="29"/>
      <c r="LEV99" s="29"/>
      <c r="LEW99" s="29"/>
      <c r="LEX99" s="29"/>
      <c r="LEY99" s="29"/>
      <c r="LEZ99" s="29"/>
      <c r="LFA99" s="29"/>
      <c r="LFB99" s="29"/>
      <c r="LFC99" s="29"/>
      <c r="LFD99" s="29"/>
      <c r="LFE99" s="29"/>
      <c r="LFF99" s="29"/>
      <c r="LFG99" s="29"/>
      <c r="LFH99" s="29"/>
      <c r="LFI99" s="29"/>
      <c r="LFJ99" s="29"/>
      <c r="LFK99" s="29"/>
      <c r="LFL99" s="29"/>
      <c r="LFM99" s="29"/>
      <c r="LFN99" s="29"/>
      <c r="LFO99" s="29"/>
      <c r="LFP99" s="29"/>
      <c r="LFQ99" s="29"/>
      <c r="LFR99" s="29"/>
      <c r="LFS99" s="29"/>
      <c r="LFT99" s="29"/>
      <c r="LFU99" s="29"/>
      <c r="LFV99" s="29"/>
      <c r="LFW99" s="29"/>
      <c r="LFX99" s="29"/>
      <c r="LFY99" s="29"/>
      <c r="LFZ99" s="29"/>
      <c r="LGA99" s="29"/>
      <c r="LGB99" s="29"/>
      <c r="LGC99" s="29"/>
      <c r="LGD99" s="29"/>
      <c r="LGE99" s="29"/>
      <c r="LGF99" s="29"/>
      <c r="LGG99" s="29"/>
      <c r="LGH99" s="29"/>
      <c r="LGI99" s="29"/>
      <c r="LGJ99" s="29"/>
      <c r="LGK99" s="29"/>
      <c r="LGL99" s="29"/>
      <c r="LGM99" s="29"/>
      <c r="LGN99" s="29"/>
      <c r="LGO99" s="29"/>
      <c r="LGP99" s="29"/>
      <c r="LGQ99" s="29"/>
      <c r="LGR99" s="29"/>
      <c r="LGS99" s="29"/>
      <c r="LGT99" s="29"/>
      <c r="LGU99" s="29"/>
      <c r="LGV99" s="29"/>
      <c r="LGW99" s="29"/>
      <c r="LGX99" s="29"/>
      <c r="LGY99" s="29"/>
      <c r="LGZ99" s="29"/>
      <c r="LHA99" s="29"/>
      <c r="LHB99" s="29"/>
      <c r="LHC99" s="29"/>
      <c r="LHD99" s="29"/>
      <c r="LHE99" s="29"/>
      <c r="LHF99" s="29"/>
      <c r="LHG99" s="29"/>
      <c r="LHH99" s="29"/>
      <c r="LHI99" s="29"/>
      <c r="LHJ99" s="29"/>
      <c r="LHK99" s="29"/>
      <c r="LHL99" s="29"/>
      <c r="LHM99" s="29"/>
      <c r="LHN99" s="29"/>
      <c r="LHO99" s="29"/>
      <c r="LHP99" s="29"/>
      <c r="LHQ99" s="29"/>
      <c r="LHR99" s="29"/>
      <c r="LHS99" s="29"/>
      <c r="LHT99" s="29"/>
      <c r="LHU99" s="29"/>
      <c r="LHV99" s="29"/>
      <c r="LHW99" s="29"/>
      <c r="LHX99" s="29"/>
      <c r="LHY99" s="29"/>
      <c r="LHZ99" s="29"/>
      <c r="LIA99" s="29"/>
      <c r="LIB99" s="29"/>
      <c r="LIC99" s="29"/>
      <c r="LID99" s="29"/>
      <c r="LIE99" s="29"/>
      <c r="LIF99" s="29"/>
      <c r="LIG99" s="29"/>
      <c r="LIH99" s="29"/>
      <c r="LII99" s="29"/>
      <c r="LIJ99" s="29"/>
      <c r="LIK99" s="29"/>
      <c r="LIL99" s="29"/>
      <c r="LIM99" s="29"/>
      <c r="LIN99" s="29"/>
      <c r="LIO99" s="29"/>
      <c r="LIP99" s="29"/>
      <c r="LIQ99" s="29"/>
      <c r="LIR99" s="29"/>
      <c r="LIS99" s="29"/>
      <c r="LIT99" s="29"/>
      <c r="LIU99" s="29"/>
      <c r="LIV99" s="29"/>
      <c r="LIW99" s="29"/>
      <c r="LIX99" s="29"/>
      <c r="LIY99" s="29"/>
      <c r="LIZ99" s="29"/>
      <c r="LJA99" s="29"/>
      <c r="LJB99" s="29"/>
      <c r="LJC99" s="29"/>
      <c r="LJD99" s="29"/>
      <c r="LJE99" s="29"/>
      <c r="LJF99" s="29"/>
      <c r="LJG99" s="29"/>
      <c r="LJH99" s="29"/>
      <c r="LJI99" s="29"/>
      <c r="LJJ99" s="29"/>
      <c r="LJK99" s="29"/>
      <c r="LJL99" s="29"/>
      <c r="LJM99" s="29"/>
      <c r="LJN99" s="29"/>
      <c r="LJO99" s="29"/>
      <c r="LJP99" s="29"/>
      <c r="LJQ99" s="29"/>
      <c r="LJR99" s="29"/>
      <c r="LJS99" s="29"/>
      <c r="LJT99" s="29"/>
      <c r="LJU99" s="29"/>
      <c r="LJV99" s="29"/>
      <c r="LJW99" s="29"/>
      <c r="LJX99" s="29"/>
      <c r="LJY99" s="29"/>
      <c r="LJZ99" s="29"/>
      <c r="LKA99" s="29"/>
      <c r="LKB99" s="29"/>
      <c r="LKC99" s="29"/>
      <c r="LKD99" s="29"/>
      <c r="LKE99" s="29"/>
      <c r="LKF99" s="29"/>
      <c r="LKG99" s="29"/>
      <c r="LKH99" s="29"/>
      <c r="LKI99" s="29"/>
      <c r="LKJ99" s="29"/>
      <c r="LKK99" s="29"/>
      <c r="LKL99" s="29"/>
      <c r="LKM99" s="29"/>
      <c r="LKN99" s="29"/>
      <c r="LKO99" s="29"/>
      <c r="LKP99" s="29"/>
      <c r="LKQ99" s="29"/>
      <c r="LKR99" s="29"/>
      <c r="LKS99" s="29"/>
      <c r="LKT99" s="29"/>
      <c r="LKU99" s="29"/>
      <c r="LKV99" s="29"/>
      <c r="LKW99" s="29"/>
      <c r="LKX99" s="29"/>
      <c r="LKY99" s="29"/>
      <c r="LKZ99" s="29"/>
      <c r="LLA99" s="29"/>
      <c r="LLB99" s="29"/>
      <c r="LLC99" s="29"/>
      <c r="LLD99" s="29"/>
      <c r="LLE99" s="29"/>
      <c r="LLF99" s="29"/>
      <c r="LLG99" s="29"/>
      <c r="LLH99" s="29"/>
      <c r="LLI99" s="29"/>
      <c r="LLJ99" s="29"/>
      <c r="LLK99" s="29"/>
      <c r="LLL99" s="29"/>
      <c r="LLM99" s="29"/>
      <c r="LLN99" s="29"/>
      <c r="LLO99" s="29"/>
      <c r="LLP99" s="29"/>
      <c r="LLQ99" s="29"/>
      <c r="LLR99" s="29"/>
      <c r="LLS99" s="29"/>
      <c r="LLT99" s="29"/>
      <c r="LLU99" s="29"/>
      <c r="LLV99" s="29"/>
      <c r="LLW99" s="29"/>
      <c r="LLX99" s="29"/>
      <c r="LLY99" s="29"/>
      <c r="LLZ99" s="29"/>
      <c r="LMA99" s="29"/>
      <c r="LMB99" s="29"/>
      <c r="LMC99" s="29"/>
      <c r="LMD99" s="29"/>
      <c r="LME99" s="29"/>
      <c r="LMF99" s="29"/>
      <c r="LMG99" s="29"/>
      <c r="LMH99" s="29"/>
      <c r="LMI99" s="29"/>
      <c r="LMJ99" s="29"/>
      <c r="LMK99" s="29"/>
      <c r="LML99" s="29"/>
      <c r="LMM99" s="29"/>
      <c r="LMN99" s="29"/>
      <c r="LMO99" s="29"/>
      <c r="LMP99" s="29"/>
      <c r="LMQ99" s="29"/>
      <c r="LMR99" s="29"/>
      <c r="LMS99" s="29"/>
      <c r="LMT99" s="29"/>
      <c r="LMU99" s="29"/>
      <c r="LMV99" s="29"/>
      <c r="LMW99" s="29"/>
      <c r="LMX99" s="29"/>
      <c r="LMY99" s="29"/>
      <c r="LMZ99" s="29"/>
      <c r="LNA99" s="29"/>
      <c r="LNB99" s="29"/>
      <c r="LNC99" s="29"/>
      <c r="LND99" s="29"/>
      <c r="LNE99" s="29"/>
      <c r="LNF99" s="29"/>
      <c r="LNG99" s="29"/>
      <c r="LNH99" s="29"/>
      <c r="LNI99" s="29"/>
      <c r="LNJ99" s="29"/>
      <c r="LNK99" s="29"/>
      <c r="LNL99" s="29"/>
      <c r="LNM99" s="29"/>
      <c r="LNN99" s="29"/>
      <c r="LNO99" s="29"/>
      <c r="LNP99" s="29"/>
      <c r="LNQ99" s="29"/>
      <c r="LNR99" s="29"/>
      <c r="LNS99" s="29"/>
      <c r="LNT99" s="29"/>
      <c r="LNU99" s="29"/>
      <c r="LNV99" s="29"/>
      <c r="LNW99" s="29"/>
      <c r="LNX99" s="29"/>
      <c r="LNY99" s="29"/>
      <c r="LNZ99" s="29"/>
      <c r="LOA99" s="29"/>
      <c r="LOB99" s="29"/>
      <c r="LOC99" s="29"/>
      <c r="LOD99" s="29"/>
      <c r="LOE99" s="29"/>
      <c r="LOF99" s="29"/>
      <c r="LOG99" s="29"/>
      <c r="LOH99" s="29"/>
      <c r="LOI99" s="29"/>
      <c r="LOJ99" s="29"/>
      <c r="LOK99" s="29"/>
      <c r="LOL99" s="29"/>
      <c r="LOM99" s="29"/>
      <c r="LON99" s="29"/>
      <c r="LOO99" s="29"/>
      <c r="LOP99" s="29"/>
      <c r="LOQ99" s="29"/>
      <c r="LOR99" s="29"/>
      <c r="LOS99" s="29"/>
      <c r="LOT99" s="29"/>
      <c r="LOU99" s="29"/>
      <c r="LOV99" s="29"/>
      <c r="LOW99" s="29"/>
      <c r="LOX99" s="29"/>
      <c r="LOY99" s="29"/>
      <c r="LOZ99" s="29"/>
      <c r="LPA99" s="29"/>
      <c r="LPB99" s="29"/>
      <c r="LPC99" s="29"/>
      <c r="LPD99" s="29"/>
      <c r="LPE99" s="29"/>
      <c r="LPF99" s="29"/>
      <c r="LPG99" s="29"/>
      <c r="LPH99" s="29"/>
      <c r="LPI99" s="29"/>
      <c r="LPJ99" s="29"/>
      <c r="LPK99" s="29"/>
      <c r="LPL99" s="29"/>
      <c r="LPM99" s="29"/>
      <c r="LPN99" s="29"/>
      <c r="LPO99" s="29"/>
      <c r="LPP99" s="29"/>
      <c r="LPQ99" s="29"/>
      <c r="LPR99" s="29"/>
      <c r="LPS99" s="29"/>
      <c r="LPT99" s="29"/>
      <c r="LPU99" s="29"/>
      <c r="LPV99" s="29"/>
      <c r="LPW99" s="29"/>
      <c r="LPX99" s="29"/>
      <c r="LPY99" s="29"/>
      <c r="LPZ99" s="29"/>
      <c r="LQA99" s="29"/>
      <c r="LQB99" s="29"/>
      <c r="LQC99" s="29"/>
      <c r="LQD99" s="29"/>
      <c r="LQE99" s="29"/>
      <c r="LQF99" s="29"/>
      <c r="LQG99" s="29"/>
      <c r="LQH99" s="29"/>
      <c r="LQI99" s="29"/>
      <c r="LQJ99" s="29"/>
      <c r="LQK99" s="29"/>
      <c r="LQL99" s="29"/>
      <c r="LQM99" s="29"/>
      <c r="LQN99" s="29"/>
      <c r="LQO99" s="29"/>
      <c r="LQP99" s="29"/>
      <c r="LQQ99" s="29"/>
      <c r="LQR99" s="29"/>
      <c r="LQS99" s="29"/>
      <c r="LQT99" s="29"/>
      <c r="LQU99" s="29"/>
      <c r="LQV99" s="29"/>
      <c r="LQW99" s="29"/>
      <c r="LQX99" s="29"/>
      <c r="LQY99" s="29"/>
      <c r="LQZ99" s="29"/>
      <c r="LRA99" s="29"/>
      <c r="LRB99" s="29"/>
      <c r="LRC99" s="29"/>
      <c r="LRD99" s="29"/>
      <c r="LRE99" s="29"/>
      <c r="LRF99" s="29"/>
      <c r="LRG99" s="29"/>
      <c r="LRH99" s="29"/>
      <c r="LRI99" s="29"/>
      <c r="LRJ99" s="29"/>
      <c r="LRK99" s="29"/>
      <c r="LRL99" s="29"/>
      <c r="LRM99" s="29"/>
      <c r="LRN99" s="29"/>
      <c r="LRO99" s="29"/>
      <c r="LRP99" s="29"/>
      <c r="LRQ99" s="29"/>
      <c r="LRR99" s="29"/>
      <c r="LRS99" s="29"/>
      <c r="LRT99" s="29"/>
      <c r="LRU99" s="29"/>
      <c r="LRV99" s="29"/>
      <c r="LRW99" s="29"/>
      <c r="LRX99" s="29"/>
      <c r="LRY99" s="29"/>
      <c r="LRZ99" s="29"/>
      <c r="LSA99" s="29"/>
      <c r="LSB99" s="29"/>
      <c r="LSC99" s="29"/>
      <c r="LSD99" s="29"/>
      <c r="LSE99" s="29"/>
      <c r="LSF99" s="29"/>
      <c r="LSG99" s="29"/>
      <c r="LSH99" s="29"/>
      <c r="LSI99" s="29"/>
      <c r="LSJ99" s="29"/>
      <c r="LSK99" s="29"/>
      <c r="LSL99" s="29"/>
      <c r="LSM99" s="29"/>
      <c r="LSN99" s="29"/>
      <c r="LSO99" s="29"/>
      <c r="LSP99" s="29"/>
      <c r="LSQ99" s="29"/>
      <c r="LSR99" s="29"/>
      <c r="LSS99" s="29"/>
      <c r="LST99" s="29"/>
      <c r="LSU99" s="29"/>
      <c r="LSV99" s="29"/>
      <c r="LSW99" s="29"/>
      <c r="LSX99" s="29"/>
      <c r="LSY99" s="29"/>
      <c r="LSZ99" s="29"/>
      <c r="LTA99" s="29"/>
      <c r="LTB99" s="29"/>
      <c r="LTC99" s="29"/>
      <c r="LTD99" s="29"/>
      <c r="LTE99" s="29"/>
      <c r="LTF99" s="29"/>
      <c r="LTG99" s="29"/>
      <c r="LTH99" s="29"/>
      <c r="LTI99" s="29"/>
      <c r="LTJ99" s="29"/>
      <c r="LTK99" s="29"/>
      <c r="LTL99" s="29"/>
      <c r="LTM99" s="29"/>
      <c r="LTN99" s="29"/>
      <c r="LTO99" s="29"/>
      <c r="LTP99" s="29"/>
      <c r="LTQ99" s="29"/>
      <c r="LTR99" s="29"/>
      <c r="LTS99" s="29"/>
      <c r="LTT99" s="29"/>
      <c r="LTU99" s="29"/>
      <c r="LTV99" s="29"/>
      <c r="LTW99" s="29"/>
      <c r="LTX99" s="29"/>
      <c r="LTY99" s="29"/>
      <c r="LTZ99" s="29"/>
      <c r="LUA99" s="29"/>
      <c r="LUB99" s="29"/>
      <c r="LUC99" s="29"/>
      <c r="LUD99" s="29"/>
      <c r="LUE99" s="29"/>
      <c r="LUF99" s="29"/>
      <c r="LUG99" s="29"/>
      <c r="LUH99" s="29"/>
      <c r="LUI99" s="29"/>
      <c r="LUJ99" s="29"/>
      <c r="LUK99" s="29"/>
      <c r="LUL99" s="29"/>
      <c r="LUM99" s="29"/>
      <c r="LUN99" s="29"/>
      <c r="LUO99" s="29"/>
      <c r="LUP99" s="29"/>
      <c r="LUQ99" s="29"/>
      <c r="LUR99" s="29"/>
      <c r="LUS99" s="29"/>
      <c r="LUT99" s="29"/>
      <c r="LUU99" s="29"/>
      <c r="LUV99" s="29"/>
      <c r="LUW99" s="29"/>
      <c r="LUX99" s="29"/>
      <c r="LUY99" s="29"/>
      <c r="LUZ99" s="29"/>
      <c r="LVA99" s="29"/>
      <c r="LVB99" s="29"/>
      <c r="LVC99" s="29"/>
      <c r="LVD99" s="29"/>
      <c r="LVE99" s="29"/>
      <c r="LVF99" s="29"/>
      <c r="LVG99" s="29"/>
      <c r="LVH99" s="29"/>
      <c r="LVI99" s="29"/>
      <c r="LVJ99" s="29"/>
      <c r="LVK99" s="29"/>
      <c r="LVL99" s="29"/>
      <c r="LVM99" s="29"/>
      <c r="LVN99" s="29"/>
      <c r="LVO99" s="29"/>
      <c r="LVP99" s="29"/>
      <c r="LVQ99" s="29"/>
      <c r="LVR99" s="29"/>
      <c r="LVS99" s="29"/>
      <c r="LVT99" s="29"/>
      <c r="LVU99" s="29"/>
      <c r="LVV99" s="29"/>
      <c r="LVW99" s="29"/>
      <c r="LVX99" s="29"/>
      <c r="LVY99" s="29"/>
      <c r="LVZ99" s="29"/>
      <c r="LWA99" s="29"/>
      <c r="LWB99" s="29"/>
      <c r="LWC99" s="29"/>
      <c r="LWD99" s="29"/>
      <c r="LWE99" s="29"/>
      <c r="LWF99" s="29"/>
      <c r="LWG99" s="29"/>
      <c r="LWH99" s="29"/>
      <c r="LWI99" s="29"/>
      <c r="LWJ99" s="29"/>
      <c r="LWK99" s="29"/>
      <c r="LWL99" s="29"/>
      <c r="LWM99" s="29"/>
      <c r="LWN99" s="29"/>
      <c r="LWO99" s="29"/>
      <c r="LWP99" s="29"/>
      <c r="LWQ99" s="29"/>
      <c r="LWR99" s="29"/>
      <c r="LWS99" s="29"/>
      <c r="LWT99" s="29"/>
      <c r="LWU99" s="29"/>
      <c r="LWV99" s="29"/>
      <c r="LWW99" s="29"/>
      <c r="LWX99" s="29"/>
      <c r="LWY99" s="29"/>
      <c r="LWZ99" s="29"/>
      <c r="LXA99" s="29"/>
      <c r="LXB99" s="29"/>
      <c r="LXC99" s="29"/>
      <c r="LXD99" s="29"/>
      <c r="LXE99" s="29"/>
      <c r="LXF99" s="29"/>
      <c r="LXG99" s="29"/>
      <c r="LXH99" s="29"/>
      <c r="LXI99" s="29"/>
      <c r="LXJ99" s="29"/>
      <c r="LXK99" s="29"/>
      <c r="LXL99" s="29"/>
      <c r="LXM99" s="29"/>
      <c r="LXN99" s="29"/>
      <c r="LXO99" s="29"/>
      <c r="LXP99" s="29"/>
      <c r="LXQ99" s="29"/>
      <c r="LXR99" s="29"/>
      <c r="LXS99" s="29"/>
      <c r="LXT99" s="29"/>
      <c r="LXU99" s="29"/>
      <c r="LXV99" s="29"/>
      <c r="LXW99" s="29"/>
      <c r="LXX99" s="29"/>
      <c r="LXY99" s="29"/>
      <c r="LXZ99" s="29"/>
      <c r="LYA99" s="29"/>
      <c r="LYB99" s="29"/>
      <c r="LYC99" s="29"/>
      <c r="LYD99" s="29"/>
      <c r="LYE99" s="29"/>
      <c r="LYF99" s="29"/>
      <c r="LYG99" s="29"/>
      <c r="LYH99" s="29"/>
      <c r="LYI99" s="29"/>
      <c r="LYJ99" s="29"/>
      <c r="LYK99" s="29"/>
      <c r="LYL99" s="29"/>
      <c r="LYM99" s="29"/>
      <c r="LYN99" s="29"/>
      <c r="LYO99" s="29"/>
      <c r="LYP99" s="29"/>
      <c r="LYQ99" s="29"/>
      <c r="LYR99" s="29"/>
      <c r="LYS99" s="29"/>
      <c r="LYT99" s="29"/>
      <c r="LYU99" s="29"/>
      <c r="LYV99" s="29"/>
      <c r="LYW99" s="29"/>
      <c r="LYX99" s="29"/>
      <c r="LYY99" s="29"/>
      <c r="LYZ99" s="29"/>
      <c r="LZA99" s="29"/>
      <c r="LZB99" s="29"/>
      <c r="LZC99" s="29"/>
      <c r="LZD99" s="29"/>
      <c r="LZE99" s="29"/>
      <c r="LZF99" s="29"/>
      <c r="LZG99" s="29"/>
      <c r="LZH99" s="29"/>
      <c r="LZI99" s="29"/>
      <c r="LZJ99" s="29"/>
      <c r="LZK99" s="29"/>
      <c r="LZL99" s="29"/>
      <c r="LZM99" s="29"/>
      <c r="LZN99" s="29"/>
      <c r="LZO99" s="29"/>
      <c r="LZP99" s="29"/>
      <c r="LZQ99" s="29"/>
      <c r="LZR99" s="29"/>
      <c r="LZS99" s="29"/>
      <c r="LZT99" s="29"/>
      <c r="LZU99" s="29"/>
      <c r="LZV99" s="29"/>
      <c r="LZW99" s="29"/>
      <c r="LZX99" s="29"/>
      <c r="LZY99" s="29"/>
      <c r="LZZ99" s="29"/>
      <c r="MAA99" s="29"/>
      <c r="MAB99" s="29"/>
      <c r="MAC99" s="29"/>
      <c r="MAD99" s="29"/>
      <c r="MAE99" s="29"/>
      <c r="MAF99" s="29"/>
      <c r="MAG99" s="29"/>
      <c r="MAH99" s="29"/>
      <c r="MAI99" s="29"/>
      <c r="MAJ99" s="29"/>
      <c r="MAK99" s="29"/>
      <c r="MAL99" s="29"/>
      <c r="MAM99" s="29"/>
      <c r="MAN99" s="29"/>
      <c r="MAO99" s="29"/>
      <c r="MAP99" s="29"/>
      <c r="MAQ99" s="29"/>
      <c r="MAR99" s="29"/>
      <c r="MAS99" s="29"/>
      <c r="MAT99" s="29"/>
      <c r="MAU99" s="29"/>
      <c r="MAV99" s="29"/>
      <c r="MAW99" s="29"/>
      <c r="MAX99" s="29"/>
      <c r="MAY99" s="29"/>
      <c r="MAZ99" s="29"/>
      <c r="MBA99" s="29"/>
      <c r="MBB99" s="29"/>
      <c r="MBC99" s="29"/>
      <c r="MBD99" s="29"/>
      <c r="MBE99" s="29"/>
      <c r="MBF99" s="29"/>
      <c r="MBG99" s="29"/>
      <c r="MBH99" s="29"/>
      <c r="MBI99" s="29"/>
      <c r="MBJ99" s="29"/>
      <c r="MBK99" s="29"/>
      <c r="MBL99" s="29"/>
      <c r="MBM99" s="29"/>
      <c r="MBN99" s="29"/>
      <c r="MBO99" s="29"/>
      <c r="MBP99" s="29"/>
      <c r="MBQ99" s="29"/>
      <c r="MBR99" s="29"/>
      <c r="MBS99" s="29"/>
      <c r="MBT99" s="29"/>
      <c r="MBU99" s="29"/>
      <c r="MBV99" s="29"/>
      <c r="MBW99" s="29"/>
      <c r="MBX99" s="29"/>
      <c r="MBY99" s="29"/>
      <c r="MBZ99" s="29"/>
      <c r="MCA99" s="29"/>
      <c r="MCB99" s="29"/>
      <c r="MCC99" s="29"/>
      <c r="MCD99" s="29"/>
      <c r="MCE99" s="29"/>
      <c r="MCF99" s="29"/>
      <c r="MCG99" s="29"/>
      <c r="MCH99" s="29"/>
      <c r="MCI99" s="29"/>
      <c r="MCJ99" s="29"/>
      <c r="MCK99" s="29"/>
      <c r="MCL99" s="29"/>
      <c r="MCM99" s="29"/>
      <c r="MCN99" s="29"/>
      <c r="MCO99" s="29"/>
      <c r="MCP99" s="29"/>
      <c r="MCQ99" s="29"/>
      <c r="MCR99" s="29"/>
      <c r="MCS99" s="29"/>
      <c r="MCT99" s="29"/>
      <c r="MCU99" s="29"/>
      <c r="MCV99" s="29"/>
      <c r="MCW99" s="29"/>
      <c r="MCX99" s="29"/>
      <c r="MCY99" s="29"/>
      <c r="MCZ99" s="29"/>
      <c r="MDA99" s="29"/>
      <c r="MDB99" s="29"/>
      <c r="MDC99" s="29"/>
      <c r="MDD99" s="29"/>
      <c r="MDE99" s="29"/>
      <c r="MDF99" s="29"/>
      <c r="MDG99" s="29"/>
      <c r="MDH99" s="29"/>
      <c r="MDI99" s="29"/>
      <c r="MDJ99" s="29"/>
      <c r="MDK99" s="29"/>
      <c r="MDL99" s="29"/>
      <c r="MDM99" s="29"/>
      <c r="MDN99" s="29"/>
      <c r="MDO99" s="29"/>
      <c r="MDP99" s="29"/>
      <c r="MDQ99" s="29"/>
      <c r="MDR99" s="29"/>
      <c r="MDS99" s="29"/>
      <c r="MDT99" s="29"/>
      <c r="MDU99" s="29"/>
      <c r="MDV99" s="29"/>
      <c r="MDW99" s="29"/>
      <c r="MDX99" s="29"/>
      <c r="MDY99" s="29"/>
      <c r="MDZ99" s="29"/>
      <c r="MEA99" s="29"/>
      <c r="MEB99" s="29"/>
      <c r="MEC99" s="29"/>
      <c r="MED99" s="29"/>
      <c r="MEE99" s="29"/>
      <c r="MEF99" s="29"/>
      <c r="MEG99" s="29"/>
      <c r="MEH99" s="29"/>
      <c r="MEI99" s="29"/>
      <c r="MEJ99" s="29"/>
      <c r="MEK99" s="29"/>
      <c r="MEL99" s="29"/>
      <c r="MEM99" s="29"/>
      <c r="MEN99" s="29"/>
      <c r="MEO99" s="29"/>
      <c r="MEP99" s="29"/>
      <c r="MEQ99" s="29"/>
      <c r="MER99" s="29"/>
      <c r="MES99" s="29"/>
      <c r="MET99" s="29"/>
      <c r="MEU99" s="29"/>
      <c r="MEV99" s="29"/>
      <c r="MEW99" s="29"/>
      <c r="MEX99" s="29"/>
      <c r="MEY99" s="29"/>
      <c r="MEZ99" s="29"/>
      <c r="MFA99" s="29"/>
      <c r="MFB99" s="29"/>
      <c r="MFC99" s="29"/>
      <c r="MFD99" s="29"/>
      <c r="MFE99" s="29"/>
      <c r="MFF99" s="29"/>
      <c r="MFG99" s="29"/>
      <c r="MFH99" s="29"/>
      <c r="MFI99" s="29"/>
      <c r="MFJ99" s="29"/>
      <c r="MFK99" s="29"/>
      <c r="MFL99" s="29"/>
      <c r="MFM99" s="29"/>
      <c r="MFN99" s="29"/>
      <c r="MFO99" s="29"/>
      <c r="MFP99" s="29"/>
      <c r="MFQ99" s="29"/>
      <c r="MFR99" s="29"/>
      <c r="MFS99" s="29"/>
      <c r="MFT99" s="29"/>
      <c r="MFU99" s="29"/>
      <c r="MFV99" s="29"/>
      <c r="MFW99" s="29"/>
      <c r="MFX99" s="29"/>
      <c r="MFY99" s="29"/>
      <c r="MFZ99" s="29"/>
      <c r="MGA99" s="29"/>
      <c r="MGB99" s="29"/>
      <c r="MGC99" s="29"/>
      <c r="MGD99" s="29"/>
      <c r="MGE99" s="29"/>
      <c r="MGF99" s="29"/>
      <c r="MGG99" s="29"/>
      <c r="MGH99" s="29"/>
      <c r="MGI99" s="29"/>
      <c r="MGJ99" s="29"/>
      <c r="MGK99" s="29"/>
      <c r="MGL99" s="29"/>
      <c r="MGM99" s="29"/>
      <c r="MGN99" s="29"/>
      <c r="MGO99" s="29"/>
      <c r="MGP99" s="29"/>
      <c r="MGQ99" s="29"/>
      <c r="MGR99" s="29"/>
      <c r="MGS99" s="29"/>
      <c r="MGT99" s="29"/>
      <c r="MGU99" s="29"/>
      <c r="MGV99" s="29"/>
      <c r="MGW99" s="29"/>
      <c r="MGX99" s="29"/>
      <c r="MGY99" s="29"/>
      <c r="MGZ99" s="29"/>
      <c r="MHA99" s="29"/>
      <c r="MHB99" s="29"/>
      <c r="MHC99" s="29"/>
      <c r="MHD99" s="29"/>
      <c r="MHE99" s="29"/>
      <c r="MHF99" s="29"/>
      <c r="MHG99" s="29"/>
      <c r="MHH99" s="29"/>
      <c r="MHI99" s="29"/>
      <c r="MHJ99" s="29"/>
      <c r="MHK99" s="29"/>
      <c r="MHL99" s="29"/>
      <c r="MHM99" s="29"/>
      <c r="MHN99" s="29"/>
      <c r="MHO99" s="29"/>
      <c r="MHP99" s="29"/>
      <c r="MHQ99" s="29"/>
      <c r="MHR99" s="29"/>
      <c r="MHS99" s="29"/>
      <c r="MHT99" s="29"/>
      <c r="MHU99" s="29"/>
      <c r="MHV99" s="29"/>
      <c r="MHW99" s="29"/>
      <c r="MHX99" s="29"/>
      <c r="MHY99" s="29"/>
      <c r="MHZ99" s="29"/>
      <c r="MIA99" s="29"/>
      <c r="MIB99" s="29"/>
      <c r="MIC99" s="29"/>
      <c r="MID99" s="29"/>
      <c r="MIE99" s="29"/>
      <c r="MIF99" s="29"/>
      <c r="MIG99" s="29"/>
      <c r="MIH99" s="29"/>
      <c r="MII99" s="29"/>
      <c r="MIJ99" s="29"/>
      <c r="MIK99" s="29"/>
      <c r="MIL99" s="29"/>
      <c r="MIM99" s="29"/>
      <c r="MIN99" s="29"/>
      <c r="MIO99" s="29"/>
      <c r="MIP99" s="29"/>
      <c r="MIQ99" s="29"/>
      <c r="MIR99" s="29"/>
      <c r="MIS99" s="29"/>
      <c r="MIT99" s="29"/>
      <c r="MIU99" s="29"/>
      <c r="MIV99" s="29"/>
      <c r="MIW99" s="29"/>
      <c r="MIX99" s="29"/>
      <c r="MIY99" s="29"/>
      <c r="MIZ99" s="29"/>
      <c r="MJA99" s="29"/>
      <c r="MJB99" s="29"/>
      <c r="MJC99" s="29"/>
      <c r="MJD99" s="29"/>
      <c r="MJE99" s="29"/>
      <c r="MJF99" s="29"/>
      <c r="MJG99" s="29"/>
      <c r="MJH99" s="29"/>
      <c r="MJI99" s="29"/>
      <c r="MJJ99" s="29"/>
      <c r="MJK99" s="29"/>
      <c r="MJL99" s="29"/>
      <c r="MJM99" s="29"/>
      <c r="MJN99" s="29"/>
      <c r="MJO99" s="29"/>
      <c r="MJP99" s="29"/>
      <c r="MJQ99" s="29"/>
      <c r="MJR99" s="29"/>
      <c r="MJS99" s="29"/>
      <c r="MJT99" s="29"/>
      <c r="MJU99" s="29"/>
      <c r="MJV99" s="29"/>
      <c r="MJW99" s="29"/>
      <c r="MJX99" s="29"/>
      <c r="MJY99" s="29"/>
      <c r="MJZ99" s="29"/>
      <c r="MKA99" s="29"/>
      <c r="MKB99" s="29"/>
      <c r="MKC99" s="29"/>
      <c r="MKD99" s="29"/>
      <c r="MKE99" s="29"/>
      <c r="MKF99" s="29"/>
      <c r="MKG99" s="29"/>
      <c r="MKH99" s="29"/>
      <c r="MKI99" s="29"/>
      <c r="MKJ99" s="29"/>
      <c r="MKK99" s="29"/>
      <c r="MKL99" s="29"/>
      <c r="MKM99" s="29"/>
      <c r="MKN99" s="29"/>
      <c r="MKO99" s="29"/>
      <c r="MKP99" s="29"/>
      <c r="MKQ99" s="29"/>
      <c r="MKR99" s="29"/>
      <c r="MKS99" s="29"/>
      <c r="MKT99" s="29"/>
      <c r="MKU99" s="29"/>
      <c r="MKV99" s="29"/>
      <c r="MKW99" s="29"/>
      <c r="MKX99" s="29"/>
      <c r="MKY99" s="29"/>
      <c r="MKZ99" s="29"/>
      <c r="MLA99" s="29"/>
      <c r="MLB99" s="29"/>
      <c r="MLC99" s="29"/>
      <c r="MLD99" s="29"/>
      <c r="MLE99" s="29"/>
      <c r="MLF99" s="29"/>
      <c r="MLG99" s="29"/>
      <c r="MLH99" s="29"/>
      <c r="MLI99" s="29"/>
      <c r="MLJ99" s="29"/>
      <c r="MLK99" s="29"/>
      <c r="MLL99" s="29"/>
      <c r="MLM99" s="29"/>
      <c r="MLN99" s="29"/>
      <c r="MLO99" s="29"/>
      <c r="MLP99" s="29"/>
      <c r="MLQ99" s="29"/>
      <c r="MLR99" s="29"/>
      <c r="MLS99" s="29"/>
      <c r="MLT99" s="29"/>
      <c r="MLU99" s="29"/>
      <c r="MLV99" s="29"/>
      <c r="MLW99" s="29"/>
      <c r="MLX99" s="29"/>
      <c r="MLY99" s="29"/>
      <c r="MLZ99" s="29"/>
      <c r="MMA99" s="29"/>
      <c r="MMB99" s="29"/>
      <c r="MMC99" s="29"/>
      <c r="MMD99" s="29"/>
      <c r="MME99" s="29"/>
      <c r="MMF99" s="29"/>
      <c r="MMG99" s="29"/>
      <c r="MMH99" s="29"/>
      <c r="MMI99" s="29"/>
      <c r="MMJ99" s="29"/>
      <c r="MMK99" s="29"/>
      <c r="MML99" s="29"/>
      <c r="MMM99" s="29"/>
      <c r="MMN99" s="29"/>
      <c r="MMO99" s="29"/>
      <c r="MMP99" s="29"/>
      <c r="MMQ99" s="29"/>
      <c r="MMR99" s="29"/>
      <c r="MMS99" s="29"/>
      <c r="MMT99" s="29"/>
      <c r="MMU99" s="29"/>
      <c r="MMV99" s="29"/>
      <c r="MMW99" s="29"/>
      <c r="MMX99" s="29"/>
      <c r="MMY99" s="29"/>
      <c r="MMZ99" s="29"/>
      <c r="MNA99" s="29"/>
      <c r="MNB99" s="29"/>
      <c r="MNC99" s="29"/>
      <c r="MND99" s="29"/>
      <c r="MNE99" s="29"/>
      <c r="MNF99" s="29"/>
      <c r="MNG99" s="29"/>
      <c r="MNH99" s="29"/>
      <c r="MNI99" s="29"/>
      <c r="MNJ99" s="29"/>
      <c r="MNK99" s="29"/>
      <c r="MNL99" s="29"/>
      <c r="MNM99" s="29"/>
      <c r="MNN99" s="29"/>
      <c r="MNO99" s="29"/>
      <c r="MNP99" s="29"/>
      <c r="MNQ99" s="29"/>
      <c r="MNR99" s="29"/>
      <c r="MNS99" s="29"/>
      <c r="MNT99" s="29"/>
      <c r="MNU99" s="29"/>
      <c r="MNV99" s="29"/>
      <c r="MNW99" s="29"/>
      <c r="MNX99" s="29"/>
      <c r="MNY99" s="29"/>
      <c r="MNZ99" s="29"/>
      <c r="MOA99" s="29"/>
      <c r="MOB99" s="29"/>
      <c r="MOC99" s="29"/>
      <c r="MOD99" s="29"/>
      <c r="MOE99" s="29"/>
      <c r="MOF99" s="29"/>
      <c r="MOG99" s="29"/>
      <c r="MOH99" s="29"/>
      <c r="MOI99" s="29"/>
      <c r="MOJ99" s="29"/>
      <c r="MOK99" s="29"/>
      <c r="MOL99" s="29"/>
      <c r="MOM99" s="29"/>
      <c r="MON99" s="29"/>
      <c r="MOO99" s="29"/>
      <c r="MOP99" s="29"/>
      <c r="MOQ99" s="29"/>
      <c r="MOR99" s="29"/>
      <c r="MOS99" s="29"/>
      <c r="MOT99" s="29"/>
      <c r="MOU99" s="29"/>
      <c r="MOV99" s="29"/>
      <c r="MOW99" s="29"/>
      <c r="MOX99" s="29"/>
      <c r="MOY99" s="29"/>
      <c r="MOZ99" s="29"/>
      <c r="MPA99" s="29"/>
      <c r="MPB99" s="29"/>
      <c r="MPC99" s="29"/>
      <c r="MPD99" s="29"/>
      <c r="MPE99" s="29"/>
      <c r="MPF99" s="29"/>
      <c r="MPG99" s="29"/>
      <c r="MPH99" s="29"/>
      <c r="MPI99" s="29"/>
      <c r="MPJ99" s="29"/>
      <c r="MPK99" s="29"/>
      <c r="MPL99" s="29"/>
      <c r="MPM99" s="29"/>
      <c r="MPN99" s="29"/>
      <c r="MPO99" s="29"/>
      <c r="MPP99" s="29"/>
      <c r="MPQ99" s="29"/>
      <c r="MPR99" s="29"/>
      <c r="MPS99" s="29"/>
      <c r="MPT99" s="29"/>
      <c r="MPU99" s="29"/>
      <c r="MPV99" s="29"/>
      <c r="MPW99" s="29"/>
      <c r="MPX99" s="29"/>
      <c r="MPY99" s="29"/>
      <c r="MPZ99" s="29"/>
      <c r="MQA99" s="29"/>
      <c r="MQB99" s="29"/>
      <c r="MQC99" s="29"/>
      <c r="MQD99" s="29"/>
      <c r="MQE99" s="29"/>
      <c r="MQF99" s="29"/>
      <c r="MQG99" s="29"/>
      <c r="MQH99" s="29"/>
      <c r="MQI99" s="29"/>
      <c r="MQJ99" s="29"/>
      <c r="MQK99" s="29"/>
      <c r="MQL99" s="29"/>
      <c r="MQM99" s="29"/>
      <c r="MQN99" s="29"/>
      <c r="MQO99" s="29"/>
      <c r="MQP99" s="29"/>
      <c r="MQQ99" s="29"/>
      <c r="MQR99" s="29"/>
      <c r="MQS99" s="29"/>
      <c r="MQT99" s="29"/>
      <c r="MQU99" s="29"/>
      <c r="MQV99" s="29"/>
      <c r="MQW99" s="29"/>
      <c r="MQX99" s="29"/>
      <c r="MQY99" s="29"/>
      <c r="MQZ99" s="29"/>
      <c r="MRA99" s="29"/>
      <c r="MRB99" s="29"/>
      <c r="MRC99" s="29"/>
      <c r="MRD99" s="29"/>
      <c r="MRE99" s="29"/>
      <c r="MRF99" s="29"/>
      <c r="MRG99" s="29"/>
      <c r="MRH99" s="29"/>
      <c r="MRI99" s="29"/>
      <c r="MRJ99" s="29"/>
      <c r="MRK99" s="29"/>
      <c r="MRL99" s="29"/>
      <c r="MRM99" s="29"/>
      <c r="MRN99" s="29"/>
      <c r="MRO99" s="29"/>
      <c r="MRP99" s="29"/>
      <c r="MRQ99" s="29"/>
      <c r="MRR99" s="29"/>
      <c r="MRS99" s="29"/>
      <c r="MRT99" s="29"/>
      <c r="MRU99" s="29"/>
      <c r="MRV99" s="29"/>
      <c r="MRW99" s="29"/>
      <c r="MRX99" s="29"/>
      <c r="MRY99" s="29"/>
      <c r="MRZ99" s="29"/>
      <c r="MSA99" s="29"/>
      <c r="MSB99" s="29"/>
      <c r="MSC99" s="29"/>
      <c r="MSD99" s="29"/>
      <c r="MSE99" s="29"/>
      <c r="MSF99" s="29"/>
      <c r="MSG99" s="29"/>
      <c r="MSH99" s="29"/>
      <c r="MSI99" s="29"/>
      <c r="MSJ99" s="29"/>
      <c r="MSK99" s="29"/>
      <c r="MSL99" s="29"/>
      <c r="MSM99" s="29"/>
      <c r="MSN99" s="29"/>
      <c r="MSO99" s="29"/>
      <c r="MSP99" s="29"/>
      <c r="MSQ99" s="29"/>
      <c r="MSR99" s="29"/>
      <c r="MSS99" s="29"/>
      <c r="MST99" s="29"/>
      <c r="MSU99" s="29"/>
      <c r="MSV99" s="29"/>
      <c r="MSW99" s="29"/>
      <c r="MSX99" s="29"/>
      <c r="MSY99" s="29"/>
      <c r="MSZ99" s="29"/>
      <c r="MTA99" s="29"/>
      <c r="MTB99" s="29"/>
      <c r="MTC99" s="29"/>
      <c r="MTD99" s="29"/>
      <c r="MTE99" s="29"/>
      <c r="MTF99" s="29"/>
      <c r="MTG99" s="29"/>
      <c r="MTH99" s="29"/>
      <c r="MTI99" s="29"/>
      <c r="MTJ99" s="29"/>
      <c r="MTK99" s="29"/>
      <c r="MTL99" s="29"/>
      <c r="MTM99" s="29"/>
      <c r="MTN99" s="29"/>
      <c r="MTO99" s="29"/>
      <c r="MTP99" s="29"/>
      <c r="MTQ99" s="29"/>
      <c r="MTR99" s="29"/>
      <c r="MTS99" s="29"/>
      <c r="MTT99" s="29"/>
      <c r="MTU99" s="29"/>
      <c r="MTV99" s="29"/>
      <c r="MTW99" s="29"/>
      <c r="MTX99" s="29"/>
      <c r="MTY99" s="29"/>
      <c r="MTZ99" s="29"/>
      <c r="MUA99" s="29"/>
      <c r="MUB99" s="29"/>
      <c r="MUC99" s="29"/>
      <c r="MUD99" s="29"/>
      <c r="MUE99" s="29"/>
      <c r="MUF99" s="29"/>
      <c r="MUG99" s="29"/>
      <c r="MUH99" s="29"/>
      <c r="MUI99" s="29"/>
      <c r="MUJ99" s="29"/>
      <c r="MUK99" s="29"/>
      <c r="MUL99" s="29"/>
      <c r="MUM99" s="29"/>
      <c r="MUN99" s="29"/>
      <c r="MUO99" s="29"/>
      <c r="MUP99" s="29"/>
      <c r="MUQ99" s="29"/>
      <c r="MUR99" s="29"/>
      <c r="MUS99" s="29"/>
      <c r="MUT99" s="29"/>
      <c r="MUU99" s="29"/>
      <c r="MUV99" s="29"/>
      <c r="MUW99" s="29"/>
      <c r="MUX99" s="29"/>
      <c r="MUY99" s="29"/>
      <c r="MUZ99" s="29"/>
      <c r="MVA99" s="29"/>
      <c r="MVB99" s="29"/>
      <c r="MVC99" s="29"/>
      <c r="MVD99" s="29"/>
      <c r="MVE99" s="29"/>
      <c r="MVF99" s="29"/>
      <c r="MVG99" s="29"/>
      <c r="MVH99" s="29"/>
      <c r="MVI99" s="29"/>
      <c r="MVJ99" s="29"/>
      <c r="MVK99" s="29"/>
      <c r="MVL99" s="29"/>
      <c r="MVM99" s="29"/>
      <c r="MVN99" s="29"/>
      <c r="MVO99" s="29"/>
      <c r="MVP99" s="29"/>
      <c r="MVQ99" s="29"/>
      <c r="MVR99" s="29"/>
      <c r="MVS99" s="29"/>
      <c r="MVT99" s="29"/>
      <c r="MVU99" s="29"/>
      <c r="MVV99" s="29"/>
      <c r="MVW99" s="29"/>
      <c r="MVX99" s="29"/>
      <c r="MVY99" s="29"/>
      <c r="MVZ99" s="29"/>
      <c r="MWA99" s="29"/>
      <c r="MWB99" s="29"/>
      <c r="MWC99" s="29"/>
      <c r="MWD99" s="29"/>
      <c r="MWE99" s="29"/>
      <c r="MWF99" s="29"/>
      <c r="MWG99" s="29"/>
      <c r="MWH99" s="29"/>
      <c r="MWI99" s="29"/>
      <c r="MWJ99" s="29"/>
      <c r="MWK99" s="29"/>
      <c r="MWL99" s="29"/>
      <c r="MWM99" s="29"/>
      <c r="MWN99" s="29"/>
      <c r="MWO99" s="29"/>
      <c r="MWP99" s="29"/>
      <c r="MWQ99" s="29"/>
      <c r="MWR99" s="29"/>
      <c r="MWS99" s="29"/>
      <c r="MWT99" s="29"/>
      <c r="MWU99" s="29"/>
      <c r="MWV99" s="29"/>
      <c r="MWW99" s="29"/>
      <c r="MWX99" s="29"/>
      <c r="MWY99" s="29"/>
      <c r="MWZ99" s="29"/>
      <c r="MXA99" s="29"/>
      <c r="MXB99" s="29"/>
      <c r="MXC99" s="29"/>
      <c r="MXD99" s="29"/>
      <c r="MXE99" s="29"/>
      <c r="MXF99" s="29"/>
      <c r="MXG99" s="29"/>
      <c r="MXH99" s="29"/>
      <c r="MXI99" s="29"/>
      <c r="MXJ99" s="29"/>
      <c r="MXK99" s="29"/>
      <c r="MXL99" s="29"/>
      <c r="MXM99" s="29"/>
      <c r="MXN99" s="29"/>
      <c r="MXO99" s="29"/>
      <c r="MXP99" s="29"/>
      <c r="MXQ99" s="29"/>
      <c r="MXR99" s="29"/>
      <c r="MXS99" s="29"/>
      <c r="MXT99" s="29"/>
      <c r="MXU99" s="29"/>
      <c r="MXV99" s="29"/>
      <c r="MXW99" s="29"/>
      <c r="MXX99" s="29"/>
      <c r="MXY99" s="29"/>
      <c r="MXZ99" s="29"/>
      <c r="MYA99" s="29"/>
      <c r="MYB99" s="29"/>
      <c r="MYC99" s="29"/>
      <c r="MYD99" s="29"/>
      <c r="MYE99" s="29"/>
      <c r="MYF99" s="29"/>
      <c r="MYG99" s="29"/>
      <c r="MYH99" s="29"/>
      <c r="MYI99" s="29"/>
      <c r="MYJ99" s="29"/>
      <c r="MYK99" s="29"/>
      <c r="MYL99" s="29"/>
      <c r="MYM99" s="29"/>
      <c r="MYN99" s="29"/>
      <c r="MYO99" s="29"/>
      <c r="MYP99" s="29"/>
      <c r="MYQ99" s="29"/>
      <c r="MYR99" s="29"/>
      <c r="MYS99" s="29"/>
      <c r="MYT99" s="29"/>
      <c r="MYU99" s="29"/>
      <c r="MYV99" s="29"/>
      <c r="MYW99" s="29"/>
      <c r="MYX99" s="29"/>
      <c r="MYY99" s="29"/>
      <c r="MYZ99" s="29"/>
      <c r="MZA99" s="29"/>
      <c r="MZB99" s="29"/>
      <c r="MZC99" s="29"/>
      <c r="MZD99" s="29"/>
      <c r="MZE99" s="29"/>
      <c r="MZF99" s="29"/>
      <c r="MZG99" s="29"/>
      <c r="MZH99" s="29"/>
      <c r="MZI99" s="29"/>
      <c r="MZJ99" s="29"/>
      <c r="MZK99" s="29"/>
      <c r="MZL99" s="29"/>
      <c r="MZM99" s="29"/>
      <c r="MZN99" s="29"/>
      <c r="MZO99" s="29"/>
      <c r="MZP99" s="29"/>
      <c r="MZQ99" s="29"/>
      <c r="MZR99" s="29"/>
      <c r="MZS99" s="29"/>
      <c r="MZT99" s="29"/>
      <c r="MZU99" s="29"/>
      <c r="MZV99" s="29"/>
      <c r="MZW99" s="29"/>
      <c r="MZX99" s="29"/>
      <c r="MZY99" s="29"/>
      <c r="MZZ99" s="29"/>
      <c r="NAA99" s="29"/>
      <c r="NAB99" s="29"/>
      <c r="NAC99" s="29"/>
      <c r="NAD99" s="29"/>
      <c r="NAE99" s="29"/>
      <c r="NAF99" s="29"/>
      <c r="NAG99" s="29"/>
      <c r="NAH99" s="29"/>
      <c r="NAI99" s="29"/>
      <c r="NAJ99" s="29"/>
      <c r="NAK99" s="29"/>
      <c r="NAL99" s="29"/>
      <c r="NAM99" s="29"/>
      <c r="NAN99" s="29"/>
      <c r="NAO99" s="29"/>
      <c r="NAP99" s="29"/>
      <c r="NAQ99" s="29"/>
      <c r="NAR99" s="29"/>
      <c r="NAS99" s="29"/>
      <c r="NAT99" s="29"/>
      <c r="NAU99" s="29"/>
      <c r="NAV99" s="29"/>
      <c r="NAW99" s="29"/>
      <c r="NAX99" s="29"/>
      <c r="NAY99" s="29"/>
      <c r="NAZ99" s="29"/>
      <c r="NBA99" s="29"/>
      <c r="NBB99" s="29"/>
      <c r="NBC99" s="29"/>
      <c r="NBD99" s="29"/>
      <c r="NBE99" s="29"/>
      <c r="NBF99" s="29"/>
      <c r="NBG99" s="29"/>
      <c r="NBH99" s="29"/>
      <c r="NBI99" s="29"/>
      <c r="NBJ99" s="29"/>
      <c r="NBK99" s="29"/>
      <c r="NBL99" s="29"/>
      <c r="NBM99" s="29"/>
      <c r="NBN99" s="29"/>
      <c r="NBO99" s="29"/>
      <c r="NBP99" s="29"/>
      <c r="NBQ99" s="29"/>
      <c r="NBR99" s="29"/>
      <c r="NBS99" s="29"/>
      <c r="NBT99" s="29"/>
      <c r="NBU99" s="29"/>
      <c r="NBV99" s="29"/>
      <c r="NBW99" s="29"/>
      <c r="NBX99" s="29"/>
      <c r="NBY99" s="29"/>
      <c r="NBZ99" s="29"/>
      <c r="NCA99" s="29"/>
      <c r="NCB99" s="29"/>
      <c r="NCC99" s="29"/>
      <c r="NCD99" s="29"/>
      <c r="NCE99" s="29"/>
      <c r="NCF99" s="29"/>
      <c r="NCG99" s="29"/>
      <c r="NCH99" s="29"/>
      <c r="NCI99" s="29"/>
      <c r="NCJ99" s="29"/>
      <c r="NCK99" s="29"/>
      <c r="NCL99" s="29"/>
      <c r="NCM99" s="29"/>
      <c r="NCN99" s="29"/>
      <c r="NCO99" s="29"/>
      <c r="NCP99" s="29"/>
      <c r="NCQ99" s="29"/>
      <c r="NCR99" s="29"/>
      <c r="NCS99" s="29"/>
      <c r="NCT99" s="29"/>
      <c r="NCU99" s="29"/>
      <c r="NCV99" s="29"/>
      <c r="NCW99" s="29"/>
      <c r="NCX99" s="29"/>
      <c r="NCY99" s="29"/>
      <c r="NCZ99" s="29"/>
      <c r="NDA99" s="29"/>
      <c r="NDB99" s="29"/>
      <c r="NDC99" s="29"/>
      <c r="NDD99" s="29"/>
      <c r="NDE99" s="29"/>
      <c r="NDF99" s="29"/>
      <c r="NDG99" s="29"/>
      <c r="NDH99" s="29"/>
      <c r="NDI99" s="29"/>
      <c r="NDJ99" s="29"/>
      <c r="NDK99" s="29"/>
      <c r="NDL99" s="29"/>
      <c r="NDM99" s="29"/>
      <c r="NDN99" s="29"/>
      <c r="NDO99" s="29"/>
      <c r="NDP99" s="29"/>
      <c r="NDQ99" s="29"/>
      <c r="NDR99" s="29"/>
      <c r="NDS99" s="29"/>
      <c r="NDT99" s="29"/>
      <c r="NDU99" s="29"/>
      <c r="NDV99" s="29"/>
      <c r="NDW99" s="29"/>
      <c r="NDX99" s="29"/>
      <c r="NDY99" s="29"/>
      <c r="NDZ99" s="29"/>
      <c r="NEA99" s="29"/>
      <c r="NEB99" s="29"/>
      <c r="NEC99" s="29"/>
      <c r="NED99" s="29"/>
      <c r="NEE99" s="29"/>
      <c r="NEF99" s="29"/>
      <c r="NEG99" s="29"/>
      <c r="NEH99" s="29"/>
      <c r="NEI99" s="29"/>
      <c r="NEJ99" s="29"/>
      <c r="NEK99" s="29"/>
      <c r="NEL99" s="29"/>
      <c r="NEM99" s="29"/>
      <c r="NEN99" s="29"/>
      <c r="NEO99" s="29"/>
      <c r="NEP99" s="29"/>
      <c r="NEQ99" s="29"/>
      <c r="NER99" s="29"/>
      <c r="NES99" s="29"/>
      <c r="NET99" s="29"/>
      <c r="NEU99" s="29"/>
      <c r="NEV99" s="29"/>
      <c r="NEW99" s="29"/>
      <c r="NEX99" s="29"/>
      <c r="NEY99" s="29"/>
      <c r="NEZ99" s="29"/>
      <c r="NFA99" s="29"/>
      <c r="NFB99" s="29"/>
      <c r="NFC99" s="29"/>
      <c r="NFD99" s="29"/>
      <c r="NFE99" s="29"/>
      <c r="NFF99" s="29"/>
      <c r="NFG99" s="29"/>
      <c r="NFH99" s="29"/>
      <c r="NFI99" s="29"/>
      <c r="NFJ99" s="29"/>
      <c r="NFK99" s="29"/>
      <c r="NFL99" s="29"/>
      <c r="NFM99" s="29"/>
      <c r="NFN99" s="29"/>
      <c r="NFO99" s="29"/>
      <c r="NFP99" s="29"/>
      <c r="NFQ99" s="29"/>
      <c r="NFR99" s="29"/>
      <c r="NFS99" s="29"/>
      <c r="NFT99" s="29"/>
      <c r="NFU99" s="29"/>
      <c r="NFV99" s="29"/>
      <c r="NFW99" s="29"/>
      <c r="NFX99" s="29"/>
      <c r="NFY99" s="29"/>
      <c r="NFZ99" s="29"/>
      <c r="NGA99" s="29"/>
      <c r="NGB99" s="29"/>
      <c r="NGC99" s="29"/>
      <c r="NGD99" s="29"/>
      <c r="NGE99" s="29"/>
      <c r="NGF99" s="29"/>
      <c r="NGG99" s="29"/>
      <c r="NGH99" s="29"/>
      <c r="NGI99" s="29"/>
      <c r="NGJ99" s="29"/>
      <c r="NGK99" s="29"/>
      <c r="NGL99" s="29"/>
      <c r="NGM99" s="29"/>
      <c r="NGN99" s="29"/>
      <c r="NGO99" s="29"/>
      <c r="NGP99" s="29"/>
      <c r="NGQ99" s="29"/>
      <c r="NGR99" s="29"/>
      <c r="NGS99" s="29"/>
      <c r="NGT99" s="29"/>
      <c r="NGU99" s="29"/>
      <c r="NGV99" s="29"/>
      <c r="NGW99" s="29"/>
      <c r="NGX99" s="29"/>
      <c r="NGY99" s="29"/>
      <c r="NGZ99" s="29"/>
      <c r="NHA99" s="29"/>
      <c r="NHB99" s="29"/>
      <c r="NHC99" s="29"/>
      <c r="NHD99" s="29"/>
      <c r="NHE99" s="29"/>
      <c r="NHF99" s="29"/>
      <c r="NHG99" s="29"/>
      <c r="NHH99" s="29"/>
      <c r="NHI99" s="29"/>
      <c r="NHJ99" s="29"/>
      <c r="NHK99" s="29"/>
      <c r="NHL99" s="29"/>
      <c r="NHM99" s="29"/>
      <c r="NHN99" s="29"/>
      <c r="NHO99" s="29"/>
      <c r="NHP99" s="29"/>
      <c r="NHQ99" s="29"/>
      <c r="NHR99" s="29"/>
      <c r="NHS99" s="29"/>
      <c r="NHT99" s="29"/>
      <c r="NHU99" s="29"/>
      <c r="NHV99" s="29"/>
      <c r="NHW99" s="29"/>
      <c r="NHX99" s="29"/>
      <c r="NHY99" s="29"/>
      <c r="NHZ99" s="29"/>
      <c r="NIA99" s="29"/>
      <c r="NIB99" s="29"/>
      <c r="NIC99" s="29"/>
      <c r="NID99" s="29"/>
      <c r="NIE99" s="29"/>
      <c r="NIF99" s="29"/>
      <c r="NIG99" s="29"/>
      <c r="NIH99" s="29"/>
      <c r="NII99" s="29"/>
      <c r="NIJ99" s="29"/>
      <c r="NIK99" s="29"/>
      <c r="NIL99" s="29"/>
      <c r="NIM99" s="29"/>
      <c r="NIN99" s="29"/>
      <c r="NIO99" s="29"/>
      <c r="NIP99" s="29"/>
      <c r="NIQ99" s="29"/>
      <c r="NIR99" s="29"/>
      <c r="NIS99" s="29"/>
      <c r="NIT99" s="29"/>
      <c r="NIU99" s="29"/>
      <c r="NIV99" s="29"/>
      <c r="NIW99" s="29"/>
      <c r="NIX99" s="29"/>
      <c r="NIY99" s="29"/>
      <c r="NIZ99" s="29"/>
      <c r="NJA99" s="29"/>
      <c r="NJB99" s="29"/>
      <c r="NJC99" s="29"/>
      <c r="NJD99" s="29"/>
      <c r="NJE99" s="29"/>
      <c r="NJF99" s="29"/>
      <c r="NJG99" s="29"/>
      <c r="NJH99" s="29"/>
      <c r="NJI99" s="29"/>
      <c r="NJJ99" s="29"/>
      <c r="NJK99" s="29"/>
      <c r="NJL99" s="29"/>
      <c r="NJM99" s="29"/>
      <c r="NJN99" s="29"/>
      <c r="NJO99" s="29"/>
      <c r="NJP99" s="29"/>
      <c r="NJQ99" s="29"/>
      <c r="NJR99" s="29"/>
      <c r="NJS99" s="29"/>
      <c r="NJT99" s="29"/>
      <c r="NJU99" s="29"/>
      <c r="NJV99" s="29"/>
      <c r="NJW99" s="29"/>
      <c r="NJX99" s="29"/>
      <c r="NJY99" s="29"/>
      <c r="NJZ99" s="29"/>
      <c r="NKA99" s="29"/>
      <c r="NKB99" s="29"/>
      <c r="NKC99" s="29"/>
      <c r="NKD99" s="29"/>
      <c r="NKE99" s="29"/>
      <c r="NKF99" s="29"/>
      <c r="NKG99" s="29"/>
      <c r="NKH99" s="29"/>
      <c r="NKI99" s="29"/>
      <c r="NKJ99" s="29"/>
      <c r="NKK99" s="29"/>
      <c r="NKL99" s="29"/>
      <c r="NKM99" s="29"/>
      <c r="NKN99" s="29"/>
      <c r="NKO99" s="29"/>
      <c r="NKP99" s="29"/>
      <c r="NKQ99" s="29"/>
      <c r="NKR99" s="29"/>
      <c r="NKS99" s="29"/>
      <c r="NKT99" s="29"/>
      <c r="NKU99" s="29"/>
      <c r="NKV99" s="29"/>
      <c r="NKW99" s="29"/>
      <c r="NKX99" s="29"/>
      <c r="NKY99" s="29"/>
      <c r="NKZ99" s="29"/>
      <c r="NLA99" s="29"/>
      <c r="NLB99" s="29"/>
      <c r="NLC99" s="29"/>
      <c r="NLD99" s="29"/>
      <c r="NLE99" s="29"/>
      <c r="NLF99" s="29"/>
      <c r="NLG99" s="29"/>
      <c r="NLH99" s="29"/>
      <c r="NLI99" s="29"/>
      <c r="NLJ99" s="29"/>
      <c r="NLK99" s="29"/>
      <c r="NLL99" s="29"/>
      <c r="NLM99" s="29"/>
      <c r="NLN99" s="29"/>
      <c r="NLO99" s="29"/>
      <c r="NLP99" s="29"/>
      <c r="NLQ99" s="29"/>
      <c r="NLR99" s="29"/>
      <c r="NLS99" s="29"/>
      <c r="NLT99" s="29"/>
      <c r="NLU99" s="29"/>
      <c r="NLV99" s="29"/>
      <c r="NLW99" s="29"/>
      <c r="NLX99" s="29"/>
      <c r="NLY99" s="29"/>
      <c r="NLZ99" s="29"/>
      <c r="NMA99" s="29"/>
      <c r="NMB99" s="29"/>
      <c r="NMC99" s="29"/>
      <c r="NMD99" s="29"/>
      <c r="NME99" s="29"/>
      <c r="NMF99" s="29"/>
      <c r="NMG99" s="29"/>
      <c r="NMH99" s="29"/>
      <c r="NMI99" s="29"/>
      <c r="NMJ99" s="29"/>
      <c r="NMK99" s="29"/>
      <c r="NML99" s="29"/>
      <c r="NMM99" s="29"/>
      <c r="NMN99" s="29"/>
      <c r="NMO99" s="29"/>
      <c r="NMP99" s="29"/>
      <c r="NMQ99" s="29"/>
      <c r="NMR99" s="29"/>
      <c r="NMS99" s="29"/>
      <c r="NMT99" s="29"/>
      <c r="NMU99" s="29"/>
      <c r="NMV99" s="29"/>
      <c r="NMW99" s="29"/>
      <c r="NMX99" s="29"/>
      <c r="NMY99" s="29"/>
      <c r="NMZ99" s="29"/>
      <c r="NNA99" s="29"/>
      <c r="NNB99" s="29"/>
      <c r="NNC99" s="29"/>
      <c r="NND99" s="29"/>
      <c r="NNE99" s="29"/>
      <c r="NNF99" s="29"/>
      <c r="NNG99" s="29"/>
      <c r="NNH99" s="29"/>
      <c r="NNI99" s="29"/>
      <c r="NNJ99" s="29"/>
      <c r="NNK99" s="29"/>
      <c r="NNL99" s="29"/>
      <c r="NNM99" s="29"/>
      <c r="NNN99" s="29"/>
      <c r="NNO99" s="29"/>
      <c r="NNP99" s="29"/>
      <c r="NNQ99" s="29"/>
      <c r="NNR99" s="29"/>
      <c r="NNS99" s="29"/>
      <c r="NNT99" s="29"/>
      <c r="NNU99" s="29"/>
      <c r="NNV99" s="29"/>
      <c r="NNW99" s="29"/>
      <c r="NNX99" s="29"/>
      <c r="NNY99" s="29"/>
      <c r="NNZ99" s="29"/>
      <c r="NOA99" s="29"/>
      <c r="NOB99" s="29"/>
      <c r="NOC99" s="29"/>
      <c r="NOD99" s="29"/>
      <c r="NOE99" s="29"/>
      <c r="NOF99" s="29"/>
      <c r="NOG99" s="29"/>
      <c r="NOH99" s="29"/>
      <c r="NOI99" s="29"/>
      <c r="NOJ99" s="29"/>
      <c r="NOK99" s="29"/>
      <c r="NOL99" s="29"/>
      <c r="NOM99" s="29"/>
      <c r="NON99" s="29"/>
      <c r="NOO99" s="29"/>
      <c r="NOP99" s="29"/>
      <c r="NOQ99" s="29"/>
      <c r="NOR99" s="29"/>
      <c r="NOS99" s="29"/>
      <c r="NOT99" s="29"/>
      <c r="NOU99" s="29"/>
      <c r="NOV99" s="29"/>
      <c r="NOW99" s="29"/>
      <c r="NOX99" s="29"/>
      <c r="NOY99" s="29"/>
      <c r="NOZ99" s="29"/>
      <c r="NPA99" s="29"/>
      <c r="NPB99" s="29"/>
      <c r="NPC99" s="29"/>
      <c r="NPD99" s="29"/>
      <c r="NPE99" s="29"/>
      <c r="NPF99" s="29"/>
      <c r="NPG99" s="29"/>
      <c r="NPH99" s="29"/>
      <c r="NPI99" s="29"/>
      <c r="NPJ99" s="29"/>
      <c r="NPK99" s="29"/>
      <c r="NPL99" s="29"/>
      <c r="NPM99" s="29"/>
      <c r="NPN99" s="29"/>
      <c r="NPO99" s="29"/>
      <c r="NPP99" s="29"/>
      <c r="NPQ99" s="29"/>
      <c r="NPR99" s="29"/>
      <c r="NPS99" s="29"/>
      <c r="NPT99" s="29"/>
      <c r="NPU99" s="29"/>
      <c r="NPV99" s="29"/>
      <c r="NPW99" s="29"/>
      <c r="NPX99" s="29"/>
      <c r="NPY99" s="29"/>
      <c r="NPZ99" s="29"/>
      <c r="NQA99" s="29"/>
      <c r="NQB99" s="29"/>
      <c r="NQC99" s="29"/>
      <c r="NQD99" s="29"/>
      <c r="NQE99" s="29"/>
      <c r="NQF99" s="29"/>
      <c r="NQG99" s="29"/>
      <c r="NQH99" s="29"/>
      <c r="NQI99" s="29"/>
      <c r="NQJ99" s="29"/>
      <c r="NQK99" s="29"/>
      <c r="NQL99" s="29"/>
      <c r="NQM99" s="29"/>
      <c r="NQN99" s="29"/>
      <c r="NQO99" s="29"/>
      <c r="NQP99" s="29"/>
      <c r="NQQ99" s="29"/>
      <c r="NQR99" s="29"/>
      <c r="NQS99" s="29"/>
      <c r="NQT99" s="29"/>
      <c r="NQU99" s="29"/>
      <c r="NQV99" s="29"/>
      <c r="NQW99" s="29"/>
      <c r="NQX99" s="29"/>
      <c r="NQY99" s="29"/>
      <c r="NQZ99" s="29"/>
      <c r="NRA99" s="29"/>
      <c r="NRB99" s="29"/>
      <c r="NRC99" s="29"/>
      <c r="NRD99" s="29"/>
      <c r="NRE99" s="29"/>
      <c r="NRF99" s="29"/>
      <c r="NRG99" s="29"/>
      <c r="NRH99" s="29"/>
      <c r="NRI99" s="29"/>
      <c r="NRJ99" s="29"/>
      <c r="NRK99" s="29"/>
      <c r="NRL99" s="29"/>
      <c r="NRM99" s="29"/>
      <c r="NRN99" s="29"/>
      <c r="NRO99" s="29"/>
      <c r="NRP99" s="29"/>
      <c r="NRQ99" s="29"/>
      <c r="NRR99" s="29"/>
      <c r="NRS99" s="29"/>
      <c r="NRT99" s="29"/>
      <c r="NRU99" s="29"/>
      <c r="NRV99" s="29"/>
      <c r="NRW99" s="29"/>
      <c r="NRX99" s="29"/>
      <c r="NRY99" s="29"/>
      <c r="NRZ99" s="29"/>
      <c r="NSA99" s="29"/>
      <c r="NSB99" s="29"/>
      <c r="NSC99" s="29"/>
      <c r="NSD99" s="29"/>
      <c r="NSE99" s="29"/>
      <c r="NSF99" s="29"/>
      <c r="NSG99" s="29"/>
      <c r="NSH99" s="29"/>
      <c r="NSI99" s="29"/>
      <c r="NSJ99" s="29"/>
      <c r="NSK99" s="29"/>
      <c r="NSL99" s="29"/>
      <c r="NSM99" s="29"/>
      <c r="NSN99" s="29"/>
      <c r="NSO99" s="29"/>
      <c r="NSP99" s="29"/>
      <c r="NSQ99" s="29"/>
      <c r="NSR99" s="29"/>
      <c r="NSS99" s="29"/>
      <c r="NST99" s="29"/>
      <c r="NSU99" s="29"/>
      <c r="NSV99" s="29"/>
      <c r="NSW99" s="29"/>
      <c r="NSX99" s="29"/>
      <c r="NSY99" s="29"/>
      <c r="NSZ99" s="29"/>
      <c r="NTA99" s="29"/>
      <c r="NTB99" s="29"/>
      <c r="NTC99" s="29"/>
      <c r="NTD99" s="29"/>
      <c r="NTE99" s="29"/>
      <c r="NTF99" s="29"/>
      <c r="NTG99" s="29"/>
      <c r="NTH99" s="29"/>
      <c r="NTI99" s="29"/>
      <c r="NTJ99" s="29"/>
      <c r="NTK99" s="29"/>
      <c r="NTL99" s="29"/>
      <c r="NTM99" s="29"/>
      <c r="NTN99" s="29"/>
      <c r="NTO99" s="29"/>
      <c r="NTP99" s="29"/>
      <c r="NTQ99" s="29"/>
      <c r="NTR99" s="29"/>
      <c r="NTS99" s="29"/>
      <c r="NTT99" s="29"/>
      <c r="NTU99" s="29"/>
      <c r="NTV99" s="29"/>
      <c r="NTW99" s="29"/>
      <c r="NTX99" s="29"/>
      <c r="NTY99" s="29"/>
      <c r="NTZ99" s="29"/>
      <c r="NUA99" s="29"/>
      <c r="NUB99" s="29"/>
      <c r="NUC99" s="29"/>
      <c r="NUD99" s="29"/>
      <c r="NUE99" s="29"/>
      <c r="NUF99" s="29"/>
      <c r="NUG99" s="29"/>
      <c r="NUH99" s="29"/>
      <c r="NUI99" s="29"/>
      <c r="NUJ99" s="29"/>
      <c r="NUK99" s="29"/>
      <c r="NUL99" s="29"/>
      <c r="NUM99" s="29"/>
      <c r="NUN99" s="29"/>
      <c r="NUO99" s="29"/>
      <c r="NUP99" s="29"/>
      <c r="NUQ99" s="29"/>
      <c r="NUR99" s="29"/>
      <c r="NUS99" s="29"/>
      <c r="NUT99" s="29"/>
      <c r="NUU99" s="29"/>
      <c r="NUV99" s="29"/>
      <c r="NUW99" s="29"/>
      <c r="NUX99" s="29"/>
      <c r="NUY99" s="29"/>
      <c r="NUZ99" s="29"/>
      <c r="NVA99" s="29"/>
      <c r="NVB99" s="29"/>
      <c r="NVC99" s="29"/>
      <c r="NVD99" s="29"/>
      <c r="NVE99" s="29"/>
      <c r="NVF99" s="29"/>
      <c r="NVG99" s="29"/>
      <c r="NVH99" s="29"/>
      <c r="NVI99" s="29"/>
      <c r="NVJ99" s="29"/>
      <c r="NVK99" s="29"/>
      <c r="NVL99" s="29"/>
      <c r="NVM99" s="29"/>
      <c r="NVN99" s="29"/>
      <c r="NVO99" s="29"/>
      <c r="NVP99" s="29"/>
      <c r="NVQ99" s="29"/>
      <c r="NVR99" s="29"/>
      <c r="NVS99" s="29"/>
      <c r="NVT99" s="29"/>
      <c r="NVU99" s="29"/>
      <c r="NVV99" s="29"/>
      <c r="NVW99" s="29"/>
      <c r="NVX99" s="29"/>
      <c r="NVY99" s="29"/>
      <c r="NVZ99" s="29"/>
      <c r="NWA99" s="29"/>
      <c r="NWB99" s="29"/>
      <c r="NWC99" s="29"/>
      <c r="NWD99" s="29"/>
      <c r="NWE99" s="29"/>
      <c r="NWF99" s="29"/>
      <c r="NWG99" s="29"/>
      <c r="NWH99" s="29"/>
      <c r="NWI99" s="29"/>
      <c r="NWJ99" s="29"/>
      <c r="NWK99" s="29"/>
      <c r="NWL99" s="29"/>
      <c r="NWM99" s="29"/>
      <c r="NWN99" s="29"/>
      <c r="NWO99" s="29"/>
      <c r="NWP99" s="29"/>
      <c r="NWQ99" s="29"/>
      <c r="NWR99" s="29"/>
      <c r="NWS99" s="29"/>
      <c r="NWT99" s="29"/>
      <c r="NWU99" s="29"/>
      <c r="NWV99" s="29"/>
      <c r="NWW99" s="29"/>
      <c r="NWX99" s="29"/>
      <c r="NWY99" s="29"/>
      <c r="NWZ99" s="29"/>
      <c r="NXA99" s="29"/>
      <c r="NXB99" s="29"/>
      <c r="NXC99" s="29"/>
      <c r="NXD99" s="29"/>
      <c r="NXE99" s="29"/>
      <c r="NXF99" s="29"/>
      <c r="NXG99" s="29"/>
      <c r="NXH99" s="29"/>
      <c r="NXI99" s="29"/>
      <c r="NXJ99" s="29"/>
      <c r="NXK99" s="29"/>
      <c r="NXL99" s="29"/>
      <c r="NXM99" s="29"/>
      <c r="NXN99" s="29"/>
      <c r="NXO99" s="29"/>
      <c r="NXP99" s="29"/>
      <c r="NXQ99" s="29"/>
      <c r="NXR99" s="29"/>
      <c r="NXS99" s="29"/>
      <c r="NXT99" s="29"/>
      <c r="NXU99" s="29"/>
      <c r="NXV99" s="29"/>
      <c r="NXW99" s="29"/>
      <c r="NXX99" s="29"/>
      <c r="NXY99" s="29"/>
      <c r="NXZ99" s="29"/>
      <c r="NYA99" s="29"/>
      <c r="NYB99" s="29"/>
      <c r="NYC99" s="29"/>
      <c r="NYD99" s="29"/>
      <c r="NYE99" s="29"/>
      <c r="NYF99" s="29"/>
      <c r="NYG99" s="29"/>
      <c r="NYH99" s="29"/>
      <c r="NYI99" s="29"/>
      <c r="NYJ99" s="29"/>
      <c r="NYK99" s="29"/>
      <c r="NYL99" s="29"/>
      <c r="NYM99" s="29"/>
      <c r="NYN99" s="29"/>
      <c r="NYO99" s="29"/>
      <c r="NYP99" s="29"/>
      <c r="NYQ99" s="29"/>
      <c r="NYR99" s="29"/>
      <c r="NYS99" s="29"/>
      <c r="NYT99" s="29"/>
      <c r="NYU99" s="29"/>
      <c r="NYV99" s="29"/>
      <c r="NYW99" s="29"/>
      <c r="NYX99" s="29"/>
      <c r="NYY99" s="29"/>
      <c r="NYZ99" s="29"/>
      <c r="NZA99" s="29"/>
      <c r="NZB99" s="29"/>
      <c r="NZC99" s="29"/>
      <c r="NZD99" s="29"/>
      <c r="NZE99" s="29"/>
      <c r="NZF99" s="29"/>
      <c r="NZG99" s="29"/>
      <c r="NZH99" s="29"/>
      <c r="NZI99" s="29"/>
      <c r="NZJ99" s="29"/>
      <c r="NZK99" s="29"/>
      <c r="NZL99" s="29"/>
      <c r="NZM99" s="29"/>
      <c r="NZN99" s="29"/>
      <c r="NZO99" s="29"/>
      <c r="NZP99" s="29"/>
      <c r="NZQ99" s="29"/>
      <c r="NZR99" s="29"/>
      <c r="NZS99" s="29"/>
      <c r="NZT99" s="29"/>
      <c r="NZU99" s="29"/>
      <c r="NZV99" s="29"/>
      <c r="NZW99" s="29"/>
      <c r="NZX99" s="29"/>
      <c r="NZY99" s="29"/>
      <c r="NZZ99" s="29"/>
      <c r="OAA99" s="29"/>
      <c r="OAB99" s="29"/>
      <c r="OAC99" s="29"/>
      <c r="OAD99" s="29"/>
      <c r="OAE99" s="29"/>
      <c r="OAF99" s="29"/>
      <c r="OAG99" s="29"/>
      <c r="OAH99" s="29"/>
      <c r="OAI99" s="29"/>
      <c r="OAJ99" s="29"/>
      <c r="OAK99" s="29"/>
      <c r="OAL99" s="29"/>
      <c r="OAM99" s="29"/>
      <c r="OAN99" s="29"/>
      <c r="OAO99" s="29"/>
      <c r="OAP99" s="29"/>
      <c r="OAQ99" s="29"/>
      <c r="OAR99" s="29"/>
      <c r="OAS99" s="29"/>
      <c r="OAT99" s="29"/>
      <c r="OAU99" s="29"/>
      <c r="OAV99" s="29"/>
      <c r="OAW99" s="29"/>
      <c r="OAX99" s="29"/>
      <c r="OAY99" s="29"/>
      <c r="OAZ99" s="29"/>
      <c r="OBA99" s="29"/>
      <c r="OBB99" s="29"/>
      <c r="OBC99" s="29"/>
      <c r="OBD99" s="29"/>
      <c r="OBE99" s="29"/>
      <c r="OBF99" s="29"/>
      <c r="OBG99" s="29"/>
      <c r="OBH99" s="29"/>
      <c r="OBI99" s="29"/>
      <c r="OBJ99" s="29"/>
      <c r="OBK99" s="29"/>
      <c r="OBL99" s="29"/>
      <c r="OBM99" s="29"/>
      <c r="OBN99" s="29"/>
      <c r="OBO99" s="29"/>
      <c r="OBP99" s="29"/>
      <c r="OBQ99" s="29"/>
      <c r="OBR99" s="29"/>
      <c r="OBS99" s="29"/>
      <c r="OBT99" s="29"/>
      <c r="OBU99" s="29"/>
      <c r="OBV99" s="29"/>
      <c r="OBW99" s="29"/>
      <c r="OBX99" s="29"/>
      <c r="OBY99" s="29"/>
      <c r="OBZ99" s="29"/>
      <c r="OCA99" s="29"/>
      <c r="OCB99" s="29"/>
      <c r="OCC99" s="29"/>
      <c r="OCD99" s="29"/>
      <c r="OCE99" s="29"/>
      <c r="OCF99" s="29"/>
      <c r="OCG99" s="29"/>
      <c r="OCH99" s="29"/>
      <c r="OCI99" s="29"/>
      <c r="OCJ99" s="29"/>
      <c r="OCK99" s="29"/>
      <c r="OCL99" s="29"/>
      <c r="OCM99" s="29"/>
      <c r="OCN99" s="29"/>
      <c r="OCO99" s="29"/>
      <c r="OCP99" s="29"/>
      <c r="OCQ99" s="29"/>
      <c r="OCR99" s="29"/>
      <c r="OCS99" s="29"/>
      <c r="OCT99" s="29"/>
      <c r="OCU99" s="29"/>
      <c r="OCV99" s="29"/>
      <c r="OCW99" s="29"/>
      <c r="OCX99" s="29"/>
      <c r="OCY99" s="29"/>
      <c r="OCZ99" s="29"/>
      <c r="ODA99" s="29"/>
      <c r="ODB99" s="29"/>
      <c r="ODC99" s="29"/>
      <c r="ODD99" s="29"/>
      <c r="ODE99" s="29"/>
      <c r="ODF99" s="29"/>
      <c r="ODG99" s="29"/>
      <c r="ODH99" s="29"/>
      <c r="ODI99" s="29"/>
      <c r="ODJ99" s="29"/>
      <c r="ODK99" s="29"/>
      <c r="ODL99" s="29"/>
      <c r="ODM99" s="29"/>
      <c r="ODN99" s="29"/>
      <c r="ODO99" s="29"/>
      <c r="ODP99" s="29"/>
      <c r="ODQ99" s="29"/>
      <c r="ODR99" s="29"/>
      <c r="ODS99" s="29"/>
      <c r="ODT99" s="29"/>
      <c r="ODU99" s="29"/>
      <c r="ODV99" s="29"/>
      <c r="ODW99" s="29"/>
      <c r="ODX99" s="29"/>
      <c r="ODY99" s="29"/>
      <c r="ODZ99" s="29"/>
      <c r="OEA99" s="29"/>
      <c r="OEB99" s="29"/>
      <c r="OEC99" s="29"/>
      <c r="OED99" s="29"/>
      <c r="OEE99" s="29"/>
      <c r="OEF99" s="29"/>
      <c r="OEG99" s="29"/>
      <c r="OEH99" s="29"/>
      <c r="OEI99" s="29"/>
      <c r="OEJ99" s="29"/>
      <c r="OEK99" s="29"/>
      <c r="OEL99" s="29"/>
      <c r="OEM99" s="29"/>
      <c r="OEN99" s="29"/>
      <c r="OEO99" s="29"/>
      <c r="OEP99" s="29"/>
      <c r="OEQ99" s="29"/>
      <c r="OER99" s="29"/>
      <c r="OES99" s="29"/>
      <c r="OET99" s="29"/>
      <c r="OEU99" s="29"/>
      <c r="OEV99" s="29"/>
      <c r="OEW99" s="29"/>
      <c r="OEX99" s="29"/>
      <c r="OEY99" s="29"/>
      <c r="OEZ99" s="29"/>
      <c r="OFA99" s="29"/>
      <c r="OFB99" s="29"/>
      <c r="OFC99" s="29"/>
      <c r="OFD99" s="29"/>
      <c r="OFE99" s="29"/>
      <c r="OFF99" s="29"/>
      <c r="OFG99" s="29"/>
      <c r="OFH99" s="29"/>
      <c r="OFI99" s="29"/>
      <c r="OFJ99" s="29"/>
      <c r="OFK99" s="29"/>
      <c r="OFL99" s="29"/>
      <c r="OFM99" s="29"/>
      <c r="OFN99" s="29"/>
      <c r="OFO99" s="29"/>
      <c r="OFP99" s="29"/>
      <c r="OFQ99" s="29"/>
      <c r="OFR99" s="29"/>
      <c r="OFS99" s="29"/>
      <c r="OFT99" s="29"/>
      <c r="OFU99" s="29"/>
      <c r="OFV99" s="29"/>
      <c r="OFW99" s="29"/>
      <c r="OFX99" s="29"/>
      <c r="OFY99" s="29"/>
      <c r="OFZ99" s="29"/>
      <c r="OGA99" s="29"/>
      <c r="OGB99" s="29"/>
      <c r="OGC99" s="29"/>
      <c r="OGD99" s="29"/>
      <c r="OGE99" s="29"/>
      <c r="OGF99" s="29"/>
      <c r="OGG99" s="29"/>
      <c r="OGH99" s="29"/>
      <c r="OGI99" s="29"/>
      <c r="OGJ99" s="29"/>
      <c r="OGK99" s="29"/>
      <c r="OGL99" s="29"/>
      <c r="OGM99" s="29"/>
      <c r="OGN99" s="29"/>
      <c r="OGO99" s="29"/>
      <c r="OGP99" s="29"/>
      <c r="OGQ99" s="29"/>
      <c r="OGR99" s="29"/>
      <c r="OGS99" s="29"/>
      <c r="OGT99" s="29"/>
      <c r="OGU99" s="29"/>
      <c r="OGV99" s="29"/>
      <c r="OGW99" s="29"/>
      <c r="OGX99" s="29"/>
      <c r="OGY99" s="29"/>
      <c r="OGZ99" s="29"/>
      <c r="OHA99" s="29"/>
      <c r="OHB99" s="29"/>
      <c r="OHC99" s="29"/>
      <c r="OHD99" s="29"/>
      <c r="OHE99" s="29"/>
      <c r="OHF99" s="29"/>
      <c r="OHG99" s="29"/>
      <c r="OHH99" s="29"/>
      <c r="OHI99" s="29"/>
      <c r="OHJ99" s="29"/>
      <c r="OHK99" s="29"/>
      <c r="OHL99" s="29"/>
      <c r="OHM99" s="29"/>
      <c r="OHN99" s="29"/>
      <c r="OHO99" s="29"/>
      <c r="OHP99" s="29"/>
      <c r="OHQ99" s="29"/>
      <c r="OHR99" s="29"/>
      <c r="OHS99" s="29"/>
      <c r="OHT99" s="29"/>
      <c r="OHU99" s="29"/>
      <c r="OHV99" s="29"/>
      <c r="OHW99" s="29"/>
      <c r="OHX99" s="29"/>
      <c r="OHY99" s="29"/>
      <c r="OHZ99" s="29"/>
      <c r="OIA99" s="29"/>
      <c r="OIB99" s="29"/>
      <c r="OIC99" s="29"/>
      <c r="OID99" s="29"/>
      <c r="OIE99" s="29"/>
      <c r="OIF99" s="29"/>
      <c r="OIG99" s="29"/>
      <c r="OIH99" s="29"/>
      <c r="OII99" s="29"/>
      <c r="OIJ99" s="29"/>
      <c r="OIK99" s="29"/>
      <c r="OIL99" s="29"/>
      <c r="OIM99" s="29"/>
      <c r="OIN99" s="29"/>
      <c r="OIO99" s="29"/>
      <c r="OIP99" s="29"/>
      <c r="OIQ99" s="29"/>
      <c r="OIR99" s="29"/>
      <c r="OIS99" s="29"/>
      <c r="OIT99" s="29"/>
      <c r="OIU99" s="29"/>
      <c r="OIV99" s="29"/>
      <c r="OIW99" s="29"/>
      <c r="OIX99" s="29"/>
      <c r="OIY99" s="29"/>
      <c r="OIZ99" s="29"/>
      <c r="OJA99" s="29"/>
      <c r="OJB99" s="29"/>
      <c r="OJC99" s="29"/>
      <c r="OJD99" s="29"/>
      <c r="OJE99" s="29"/>
      <c r="OJF99" s="29"/>
      <c r="OJG99" s="29"/>
      <c r="OJH99" s="29"/>
      <c r="OJI99" s="29"/>
      <c r="OJJ99" s="29"/>
      <c r="OJK99" s="29"/>
      <c r="OJL99" s="29"/>
      <c r="OJM99" s="29"/>
      <c r="OJN99" s="29"/>
      <c r="OJO99" s="29"/>
      <c r="OJP99" s="29"/>
      <c r="OJQ99" s="29"/>
      <c r="OJR99" s="29"/>
      <c r="OJS99" s="29"/>
      <c r="OJT99" s="29"/>
      <c r="OJU99" s="29"/>
      <c r="OJV99" s="29"/>
      <c r="OJW99" s="29"/>
      <c r="OJX99" s="29"/>
      <c r="OJY99" s="29"/>
      <c r="OJZ99" s="29"/>
      <c r="OKA99" s="29"/>
      <c r="OKB99" s="29"/>
      <c r="OKC99" s="29"/>
      <c r="OKD99" s="29"/>
      <c r="OKE99" s="29"/>
      <c r="OKF99" s="29"/>
      <c r="OKG99" s="29"/>
      <c r="OKH99" s="29"/>
      <c r="OKI99" s="29"/>
      <c r="OKJ99" s="29"/>
      <c r="OKK99" s="29"/>
      <c r="OKL99" s="29"/>
      <c r="OKM99" s="29"/>
      <c r="OKN99" s="29"/>
      <c r="OKO99" s="29"/>
      <c r="OKP99" s="29"/>
      <c r="OKQ99" s="29"/>
      <c r="OKR99" s="29"/>
      <c r="OKS99" s="29"/>
      <c r="OKT99" s="29"/>
      <c r="OKU99" s="29"/>
      <c r="OKV99" s="29"/>
      <c r="OKW99" s="29"/>
      <c r="OKX99" s="29"/>
      <c r="OKY99" s="29"/>
      <c r="OKZ99" s="29"/>
      <c r="OLA99" s="29"/>
      <c r="OLB99" s="29"/>
      <c r="OLC99" s="29"/>
      <c r="OLD99" s="29"/>
      <c r="OLE99" s="29"/>
      <c r="OLF99" s="29"/>
      <c r="OLG99" s="29"/>
      <c r="OLH99" s="29"/>
      <c r="OLI99" s="29"/>
      <c r="OLJ99" s="29"/>
      <c r="OLK99" s="29"/>
      <c r="OLL99" s="29"/>
      <c r="OLM99" s="29"/>
      <c r="OLN99" s="29"/>
      <c r="OLO99" s="29"/>
      <c r="OLP99" s="29"/>
      <c r="OLQ99" s="29"/>
      <c r="OLR99" s="29"/>
      <c r="OLS99" s="29"/>
      <c r="OLT99" s="29"/>
      <c r="OLU99" s="29"/>
      <c r="OLV99" s="29"/>
      <c r="OLW99" s="29"/>
      <c r="OLX99" s="29"/>
      <c r="OLY99" s="29"/>
      <c r="OLZ99" s="29"/>
      <c r="OMA99" s="29"/>
      <c r="OMB99" s="29"/>
      <c r="OMC99" s="29"/>
      <c r="OMD99" s="29"/>
      <c r="OME99" s="29"/>
      <c r="OMF99" s="29"/>
      <c r="OMG99" s="29"/>
      <c r="OMH99" s="29"/>
      <c r="OMI99" s="29"/>
      <c r="OMJ99" s="29"/>
      <c r="OMK99" s="29"/>
      <c r="OML99" s="29"/>
      <c r="OMM99" s="29"/>
      <c r="OMN99" s="29"/>
      <c r="OMO99" s="29"/>
      <c r="OMP99" s="29"/>
      <c r="OMQ99" s="29"/>
      <c r="OMR99" s="29"/>
      <c r="OMS99" s="29"/>
      <c r="OMT99" s="29"/>
      <c r="OMU99" s="29"/>
      <c r="OMV99" s="29"/>
      <c r="OMW99" s="29"/>
      <c r="OMX99" s="29"/>
      <c r="OMY99" s="29"/>
      <c r="OMZ99" s="29"/>
      <c r="ONA99" s="29"/>
      <c r="ONB99" s="29"/>
      <c r="ONC99" s="29"/>
      <c r="OND99" s="29"/>
      <c r="ONE99" s="29"/>
      <c r="ONF99" s="29"/>
      <c r="ONG99" s="29"/>
      <c r="ONH99" s="29"/>
      <c r="ONI99" s="29"/>
      <c r="ONJ99" s="29"/>
      <c r="ONK99" s="29"/>
      <c r="ONL99" s="29"/>
      <c r="ONM99" s="29"/>
      <c r="ONN99" s="29"/>
      <c r="ONO99" s="29"/>
      <c r="ONP99" s="29"/>
      <c r="ONQ99" s="29"/>
      <c r="ONR99" s="29"/>
      <c r="ONS99" s="29"/>
      <c r="ONT99" s="29"/>
      <c r="ONU99" s="29"/>
      <c r="ONV99" s="29"/>
      <c r="ONW99" s="29"/>
      <c r="ONX99" s="29"/>
      <c r="ONY99" s="29"/>
      <c r="ONZ99" s="29"/>
      <c r="OOA99" s="29"/>
      <c r="OOB99" s="29"/>
      <c r="OOC99" s="29"/>
      <c r="OOD99" s="29"/>
      <c r="OOE99" s="29"/>
      <c r="OOF99" s="29"/>
      <c r="OOG99" s="29"/>
      <c r="OOH99" s="29"/>
      <c r="OOI99" s="29"/>
      <c r="OOJ99" s="29"/>
      <c r="OOK99" s="29"/>
      <c r="OOL99" s="29"/>
      <c r="OOM99" s="29"/>
      <c r="OON99" s="29"/>
      <c r="OOO99" s="29"/>
      <c r="OOP99" s="29"/>
      <c r="OOQ99" s="29"/>
      <c r="OOR99" s="29"/>
      <c r="OOS99" s="29"/>
      <c r="OOT99" s="29"/>
      <c r="OOU99" s="29"/>
      <c r="OOV99" s="29"/>
      <c r="OOW99" s="29"/>
      <c r="OOX99" s="29"/>
      <c r="OOY99" s="29"/>
      <c r="OOZ99" s="29"/>
      <c r="OPA99" s="29"/>
      <c r="OPB99" s="29"/>
      <c r="OPC99" s="29"/>
      <c r="OPD99" s="29"/>
      <c r="OPE99" s="29"/>
      <c r="OPF99" s="29"/>
      <c r="OPG99" s="29"/>
      <c r="OPH99" s="29"/>
      <c r="OPI99" s="29"/>
      <c r="OPJ99" s="29"/>
      <c r="OPK99" s="29"/>
      <c r="OPL99" s="29"/>
      <c r="OPM99" s="29"/>
      <c r="OPN99" s="29"/>
      <c r="OPO99" s="29"/>
      <c r="OPP99" s="29"/>
      <c r="OPQ99" s="29"/>
      <c r="OPR99" s="29"/>
      <c r="OPS99" s="29"/>
      <c r="OPT99" s="29"/>
      <c r="OPU99" s="29"/>
      <c r="OPV99" s="29"/>
      <c r="OPW99" s="29"/>
      <c r="OPX99" s="29"/>
      <c r="OPY99" s="29"/>
      <c r="OPZ99" s="29"/>
      <c r="OQA99" s="29"/>
      <c r="OQB99" s="29"/>
      <c r="OQC99" s="29"/>
      <c r="OQD99" s="29"/>
      <c r="OQE99" s="29"/>
      <c r="OQF99" s="29"/>
      <c r="OQG99" s="29"/>
      <c r="OQH99" s="29"/>
      <c r="OQI99" s="29"/>
      <c r="OQJ99" s="29"/>
      <c r="OQK99" s="29"/>
      <c r="OQL99" s="29"/>
      <c r="OQM99" s="29"/>
      <c r="OQN99" s="29"/>
      <c r="OQO99" s="29"/>
      <c r="OQP99" s="29"/>
      <c r="OQQ99" s="29"/>
      <c r="OQR99" s="29"/>
      <c r="OQS99" s="29"/>
      <c r="OQT99" s="29"/>
      <c r="OQU99" s="29"/>
      <c r="OQV99" s="29"/>
      <c r="OQW99" s="29"/>
      <c r="OQX99" s="29"/>
      <c r="OQY99" s="29"/>
      <c r="OQZ99" s="29"/>
      <c r="ORA99" s="29"/>
      <c r="ORB99" s="29"/>
      <c r="ORC99" s="29"/>
      <c r="ORD99" s="29"/>
      <c r="ORE99" s="29"/>
      <c r="ORF99" s="29"/>
      <c r="ORG99" s="29"/>
      <c r="ORH99" s="29"/>
      <c r="ORI99" s="29"/>
      <c r="ORJ99" s="29"/>
      <c r="ORK99" s="29"/>
      <c r="ORL99" s="29"/>
      <c r="ORM99" s="29"/>
      <c r="ORN99" s="29"/>
      <c r="ORO99" s="29"/>
      <c r="ORP99" s="29"/>
      <c r="ORQ99" s="29"/>
      <c r="ORR99" s="29"/>
      <c r="ORS99" s="29"/>
      <c r="ORT99" s="29"/>
      <c r="ORU99" s="29"/>
      <c r="ORV99" s="29"/>
      <c r="ORW99" s="29"/>
      <c r="ORX99" s="29"/>
      <c r="ORY99" s="29"/>
      <c r="ORZ99" s="29"/>
      <c r="OSA99" s="29"/>
      <c r="OSB99" s="29"/>
      <c r="OSC99" s="29"/>
      <c r="OSD99" s="29"/>
      <c r="OSE99" s="29"/>
      <c r="OSF99" s="29"/>
      <c r="OSG99" s="29"/>
      <c r="OSH99" s="29"/>
      <c r="OSI99" s="29"/>
      <c r="OSJ99" s="29"/>
      <c r="OSK99" s="29"/>
      <c r="OSL99" s="29"/>
      <c r="OSM99" s="29"/>
      <c r="OSN99" s="29"/>
      <c r="OSO99" s="29"/>
      <c r="OSP99" s="29"/>
      <c r="OSQ99" s="29"/>
      <c r="OSR99" s="29"/>
      <c r="OSS99" s="29"/>
      <c r="OST99" s="29"/>
      <c r="OSU99" s="29"/>
      <c r="OSV99" s="29"/>
      <c r="OSW99" s="29"/>
      <c r="OSX99" s="29"/>
      <c r="OSY99" s="29"/>
      <c r="OSZ99" s="29"/>
      <c r="OTA99" s="29"/>
      <c r="OTB99" s="29"/>
      <c r="OTC99" s="29"/>
      <c r="OTD99" s="29"/>
      <c r="OTE99" s="29"/>
      <c r="OTF99" s="29"/>
      <c r="OTG99" s="29"/>
      <c r="OTH99" s="29"/>
      <c r="OTI99" s="29"/>
      <c r="OTJ99" s="29"/>
      <c r="OTK99" s="29"/>
      <c r="OTL99" s="29"/>
      <c r="OTM99" s="29"/>
      <c r="OTN99" s="29"/>
      <c r="OTO99" s="29"/>
      <c r="OTP99" s="29"/>
      <c r="OTQ99" s="29"/>
      <c r="OTR99" s="29"/>
      <c r="OTS99" s="29"/>
      <c r="OTT99" s="29"/>
      <c r="OTU99" s="29"/>
      <c r="OTV99" s="29"/>
      <c r="OTW99" s="29"/>
      <c r="OTX99" s="29"/>
      <c r="OTY99" s="29"/>
      <c r="OTZ99" s="29"/>
      <c r="OUA99" s="29"/>
      <c r="OUB99" s="29"/>
      <c r="OUC99" s="29"/>
      <c r="OUD99" s="29"/>
      <c r="OUE99" s="29"/>
      <c r="OUF99" s="29"/>
      <c r="OUG99" s="29"/>
      <c r="OUH99" s="29"/>
      <c r="OUI99" s="29"/>
      <c r="OUJ99" s="29"/>
      <c r="OUK99" s="29"/>
      <c r="OUL99" s="29"/>
      <c r="OUM99" s="29"/>
      <c r="OUN99" s="29"/>
      <c r="OUO99" s="29"/>
      <c r="OUP99" s="29"/>
      <c r="OUQ99" s="29"/>
      <c r="OUR99" s="29"/>
      <c r="OUS99" s="29"/>
      <c r="OUT99" s="29"/>
      <c r="OUU99" s="29"/>
      <c r="OUV99" s="29"/>
      <c r="OUW99" s="29"/>
      <c r="OUX99" s="29"/>
      <c r="OUY99" s="29"/>
      <c r="OUZ99" s="29"/>
      <c r="OVA99" s="29"/>
      <c r="OVB99" s="29"/>
      <c r="OVC99" s="29"/>
      <c r="OVD99" s="29"/>
      <c r="OVE99" s="29"/>
      <c r="OVF99" s="29"/>
      <c r="OVG99" s="29"/>
      <c r="OVH99" s="29"/>
      <c r="OVI99" s="29"/>
      <c r="OVJ99" s="29"/>
      <c r="OVK99" s="29"/>
      <c r="OVL99" s="29"/>
      <c r="OVM99" s="29"/>
      <c r="OVN99" s="29"/>
      <c r="OVO99" s="29"/>
      <c r="OVP99" s="29"/>
      <c r="OVQ99" s="29"/>
      <c r="OVR99" s="29"/>
      <c r="OVS99" s="29"/>
      <c r="OVT99" s="29"/>
      <c r="OVU99" s="29"/>
      <c r="OVV99" s="29"/>
      <c r="OVW99" s="29"/>
      <c r="OVX99" s="29"/>
      <c r="OVY99" s="29"/>
      <c r="OVZ99" s="29"/>
      <c r="OWA99" s="29"/>
      <c r="OWB99" s="29"/>
      <c r="OWC99" s="29"/>
      <c r="OWD99" s="29"/>
      <c r="OWE99" s="29"/>
      <c r="OWF99" s="29"/>
      <c r="OWG99" s="29"/>
      <c r="OWH99" s="29"/>
      <c r="OWI99" s="29"/>
      <c r="OWJ99" s="29"/>
      <c r="OWK99" s="29"/>
      <c r="OWL99" s="29"/>
      <c r="OWM99" s="29"/>
      <c r="OWN99" s="29"/>
      <c r="OWO99" s="29"/>
      <c r="OWP99" s="29"/>
      <c r="OWQ99" s="29"/>
      <c r="OWR99" s="29"/>
      <c r="OWS99" s="29"/>
      <c r="OWT99" s="29"/>
      <c r="OWU99" s="29"/>
      <c r="OWV99" s="29"/>
      <c r="OWW99" s="29"/>
      <c r="OWX99" s="29"/>
      <c r="OWY99" s="29"/>
      <c r="OWZ99" s="29"/>
      <c r="OXA99" s="29"/>
      <c r="OXB99" s="29"/>
      <c r="OXC99" s="29"/>
      <c r="OXD99" s="29"/>
      <c r="OXE99" s="29"/>
      <c r="OXF99" s="29"/>
      <c r="OXG99" s="29"/>
      <c r="OXH99" s="29"/>
      <c r="OXI99" s="29"/>
      <c r="OXJ99" s="29"/>
      <c r="OXK99" s="29"/>
      <c r="OXL99" s="29"/>
      <c r="OXM99" s="29"/>
      <c r="OXN99" s="29"/>
      <c r="OXO99" s="29"/>
      <c r="OXP99" s="29"/>
      <c r="OXQ99" s="29"/>
      <c r="OXR99" s="29"/>
      <c r="OXS99" s="29"/>
      <c r="OXT99" s="29"/>
      <c r="OXU99" s="29"/>
      <c r="OXV99" s="29"/>
      <c r="OXW99" s="29"/>
      <c r="OXX99" s="29"/>
      <c r="OXY99" s="29"/>
      <c r="OXZ99" s="29"/>
      <c r="OYA99" s="29"/>
      <c r="OYB99" s="29"/>
      <c r="OYC99" s="29"/>
      <c r="OYD99" s="29"/>
      <c r="OYE99" s="29"/>
      <c r="OYF99" s="29"/>
      <c r="OYG99" s="29"/>
      <c r="OYH99" s="29"/>
      <c r="OYI99" s="29"/>
      <c r="OYJ99" s="29"/>
      <c r="OYK99" s="29"/>
      <c r="OYL99" s="29"/>
      <c r="OYM99" s="29"/>
      <c r="OYN99" s="29"/>
      <c r="OYO99" s="29"/>
      <c r="OYP99" s="29"/>
      <c r="OYQ99" s="29"/>
      <c r="OYR99" s="29"/>
      <c r="OYS99" s="29"/>
      <c r="OYT99" s="29"/>
      <c r="OYU99" s="29"/>
      <c r="OYV99" s="29"/>
      <c r="OYW99" s="29"/>
      <c r="OYX99" s="29"/>
      <c r="OYY99" s="29"/>
      <c r="OYZ99" s="29"/>
      <c r="OZA99" s="29"/>
      <c r="OZB99" s="29"/>
      <c r="OZC99" s="29"/>
      <c r="OZD99" s="29"/>
      <c r="OZE99" s="29"/>
      <c r="OZF99" s="29"/>
      <c r="OZG99" s="29"/>
      <c r="OZH99" s="29"/>
      <c r="OZI99" s="29"/>
      <c r="OZJ99" s="29"/>
      <c r="OZK99" s="29"/>
      <c r="OZL99" s="29"/>
      <c r="OZM99" s="29"/>
      <c r="OZN99" s="29"/>
      <c r="OZO99" s="29"/>
      <c r="OZP99" s="29"/>
      <c r="OZQ99" s="29"/>
      <c r="OZR99" s="29"/>
      <c r="OZS99" s="29"/>
      <c r="OZT99" s="29"/>
      <c r="OZU99" s="29"/>
      <c r="OZV99" s="29"/>
      <c r="OZW99" s="29"/>
      <c r="OZX99" s="29"/>
      <c r="OZY99" s="29"/>
      <c r="OZZ99" s="29"/>
      <c r="PAA99" s="29"/>
      <c r="PAB99" s="29"/>
      <c r="PAC99" s="29"/>
      <c r="PAD99" s="29"/>
      <c r="PAE99" s="29"/>
      <c r="PAF99" s="29"/>
      <c r="PAG99" s="29"/>
      <c r="PAH99" s="29"/>
      <c r="PAI99" s="29"/>
      <c r="PAJ99" s="29"/>
      <c r="PAK99" s="29"/>
      <c r="PAL99" s="29"/>
      <c r="PAM99" s="29"/>
      <c r="PAN99" s="29"/>
      <c r="PAO99" s="29"/>
      <c r="PAP99" s="29"/>
      <c r="PAQ99" s="29"/>
      <c r="PAR99" s="29"/>
      <c r="PAS99" s="29"/>
      <c r="PAT99" s="29"/>
      <c r="PAU99" s="29"/>
      <c r="PAV99" s="29"/>
      <c r="PAW99" s="29"/>
      <c r="PAX99" s="29"/>
      <c r="PAY99" s="29"/>
      <c r="PAZ99" s="29"/>
      <c r="PBA99" s="29"/>
      <c r="PBB99" s="29"/>
      <c r="PBC99" s="29"/>
      <c r="PBD99" s="29"/>
      <c r="PBE99" s="29"/>
      <c r="PBF99" s="29"/>
      <c r="PBG99" s="29"/>
      <c r="PBH99" s="29"/>
      <c r="PBI99" s="29"/>
      <c r="PBJ99" s="29"/>
      <c r="PBK99" s="29"/>
      <c r="PBL99" s="29"/>
      <c r="PBM99" s="29"/>
      <c r="PBN99" s="29"/>
      <c r="PBO99" s="29"/>
      <c r="PBP99" s="29"/>
      <c r="PBQ99" s="29"/>
      <c r="PBR99" s="29"/>
      <c r="PBS99" s="29"/>
      <c r="PBT99" s="29"/>
      <c r="PBU99" s="29"/>
      <c r="PBV99" s="29"/>
      <c r="PBW99" s="29"/>
      <c r="PBX99" s="29"/>
      <c r="PBY99" s="29"/>
      <c r="PBZ99" s="29"/>
      <c r="PCA99" s="29"/>
      <c r="PCB99" s="29"/>
      <c r="PCC99" s="29"/>
      <c r="PCD99" s="29"/>
      <c r="PCE99" s="29"/>
      <c r="PCF99" s="29"/>
      <c r="PCG99" s="29"/>
      <c r="PCH99" s="29"/>
      <c r="PCI99" s="29"/>
      <c r="PCJ99" s="29"/>
      <c r="PCK99" s="29"/>
      <c r="PCL99" s="29"/>
      <c r="PCM99" s="29"/>
      <c r="PCN99" s="29"/>
      <c r="PCO99" s="29"/>
      <c r="PCP99" s="29"/>
      <c r="PCQ99" s="29"/>
      <c r="PCR99" s="29"/>
      <c r="PCS99" s="29"/>
      <c r="PCT99" s="29"/>
      <c r="PCU99" s="29"/>
      <c r="PCV99" s="29"/>
      <c r="PCW99" s="29"/>
      <c r="PCX99" s="29"/>
      <c r="PCY99" s="29"/>
      <c r="PCZ99" s="29"/>
      <c r="PDA99" s="29"/>
      <c r="PDB99" s="29"/>
      <c r="PDC99" s="29"/>
      <c r="PDD99" s="29"/>
      <c r="PDE99" s="29"/>
      <c r="PDF99" s="29"/>
      <c r="PDG99" s="29"/>
      <c r="PDH99" s="29"/>
      <c r="PDI99" s="29"/>
      <c r="PDJ99" s="29"/>
      <c r="PDK99" s="29"/>
      <c r="PDL99" s="29"/>
      <c r="PDM99" s="29"/>
      <c r="PDN99" s="29"/>
      <c r="PDO99" s="29"/>
      <c r="PDP99" s="29"/>
      <c r="PDQ99" s="29"/>
      <c r="PDR99" s="29"/>
      <c r="PDS99" s="29"/>
      <c r="PDT99" s="29"/>
      <c r="PDU99" s="29"/>
      <c r="PDV99" s="29"/>
      <c r="PDW99" s="29"/>
      <c r="PDX99" s="29"/>
      <c r="PDY99" s="29"/>
      <c r="PDZ99" s="29"/>
      <c r="PEA99" s="29"/>
      <c r="PEB99" s="29"/>
      <c r="PEC99" s="29"/>
      <c r="PED99" s="29"/>
      <c r="PEE99" s="29"/>
      <c r="PEF99" s="29"/>
      <c r="PEG99" s="29"/>
      <c r="PEH99" s="29"/>
      <c r="PEI99" s="29"/>
      <c r="PEJ99" s="29"/>
      <c r="PEK99" s="29"/>
      <c r="PEL99" s="29"/>
      <c r="PEM99" s="29"/>
      <c r="PEN99" s="29"/>
      <c r="PEO99" s="29"/>
      <c r="PEP99" s="29"/>
      <c r="PEQ99" s="29"/>
      <c r="PER99" s="29"/>
      <c r="PES99" s="29"/>
      <c r="PET99" s="29"/>
      <c r="PEU99" s="29"/>
      <c r="PEV99" s="29"/>
      <c r="PEW99" s="29"/>
      <c r="PEX99" s="29"/>
      <c r="PEY99" s="29"/>
      <c r="PEZ99" s="29"/>
      <c r="PFA99" s="29"/>
      <c r="PFB99" s="29"/>
      <c r="PFC99" s="29"/>
      <c r="PFD99" s="29"/>
      <c r="PFE99" s="29"/>
      <c r="PFF99" s="29"/>
      <c r="PFG99" s="29"/>
      <c r="PFH99" s="29"/>
      <c r="PFI99" s="29"/>
      <c r="PFJ99" s="29"/>
      <c r="PFK99" s="29"/>
      <c r="PFL99" s="29"/>
      <c r="PFM99" s="29"/>
      <c r="PFN99" s="29"/>
      <c r="PFO99" s="29"/>
      <c r="PFP99" s="29"/>
      <c r="PFQ99" s="29"/>
      <c r="PFR99" s="29"/>
      <c r="PFS99" s="29"/>
      <c r="PFT99" s="29"/>
      <c r="PFU99" s="29"/>
      <c r="PFV99" s="29"/>
      <c r="PFW99" s="29"/>
      <c r="PFX99" s="29"/>
      <c r="PFY99" s="29"/>
      <c r="PFZ99" s="29"/>
      <c r="PGA99" s="29"/>
      <c r="PGB99" s="29"/>
      <c r="PGC99" s="29"/>
      <c r="PGD99" s="29"/>
      <c r="PGE99" s="29"/>
      <c r="PGF99" s="29"/>
      <c r="PGG99" s="29"/>
      <c r="PGH99" s="29"/>
      <c r="PGI99" s="29"/>
      <c r="PGJ99" s="29"/>
      <c r="PGK99" s="29"/>
      <c r="PGL99" s="29"/>
      <c r="PGM99" s="29"/>
      <c r="PGN99" s="29"/>
      <c r="PGO99" s="29"/>
      <c r="PGP99" s="29"/>
      <c r="PGQ99" s="29"/>
      <c r="PGR99" s="29"/>
      <c r="PGS99" s="29"/>
      <c r="PGT99" s="29"/>
      <c r="PGU99" s="29"/>
      <c r="PGV99" s="29"/>
      <c r="PGW99" s="29"/>
      <c r="PGX99" s="29"/>
      <c r="PGY99" s="29"/>
      <c r="PGZ99" s="29"/>
      <c r="PHA99" s="29"/>
      <c r="PHB99" s="29"/>
      <c r="PHC99" s="29"/>
      <c r="PHD99" s="29"/>
      <c r="PHE99" s="29"/>
      <c r="PHF99" s="29"/>
      <c r="PHG99" s="29"/>
      <c r="PHH99" s="29"/>
      <c r="PHI99" s="29"/>
      <c r="PHJ99" s="29"/>
      <c r="PHK99" s="29"/>
      <c r="PHL99" s="29"/>
      <c r="PHM99" s="29"/>
      <c r="PHN99" s="29"/>
      <c r="PHO99" s="29"/>
      <c r="PHP99" s="29"/>
      <c r="PHQ99" s="29"/>
      <c r="PHR99" s="29"/>
      <c r="PHS99" s="29"/>
      <c r="PHT99" s="29"/>
      <c r="PHU99" s="29"/>
      <c r="PHV99" s="29"/>
      <c r="PHW99" s="29"/>
      <c r="PHX99" s="29"/>
      <c r="PHY99" s="29"/>
      <c r="PHZ99" s="29"/>
      <c r="PIA99" s="29"/>
      <c r="PIB99" s="29"/>
      <c r="PIC99" s="29"/>
      <c r="PID99" s="29"/>
      <c r="PIE99" s="29"/>
      <c r="PIF99" s="29"/>
      <c r="PIG99" s="29"/>
      <c r="PIH99" s="29"/>
      <c r="PII99" s="29"/>
      <c r="PIJ99" s="29"/>
      <c r="PIK99" s="29"/>
      <c r="PIL99" s="29"/>
      <c r="PIM99" s="29"/>
      <c r="PIN99" s="29"/>
      <c r="PIO99" s="29"/>
      <c r="PIP99" s="29"/>
      <c r="PIQ99" s="29"/>
      <c r="PIR99" s="29"/>
      <c r="PIS99" s="29"/>
      <c r="PIT99" s="29"/>
      <c r="PIU99" s="29"/>
      <c r="PIV99" s="29"/>
      <c r="PIW99" s="29"/>
      <c r="PIX99" s="29"/>
      <c r="PIY99" s="29"/>
      <c r="PIZ99" s="29"/>
      <c r="PJA99" s="29"/>
      <c r="PJB99" s="29"/>
      <c r="PJC99" s="29"/>
      <c r="PJD99" s="29"/>
      <c r="PJE99" s="29"/>
      <c r="PJF99" s="29"/>
      <c r="PJG99" s="29"/>
      <c r="PJH99" s="29"/>
      <c r="PJI99" s="29"/>
      <c r="PJJ99" s="29"/>
      <c r="PJK99" s="29"/>
      <c r="PJL99" s="29"/>
      <c r="PJM99" s="29"/>
      <c r="PJN99" s="29"/>
      <c r="PJO99" s="29"/>
      <c r="PJP99" s="29"/>
      <c r="PJQ99" s="29"/>
      <c r="PJR99" s="29"/>
      <c r="PJS99" s="29"/>
      <c r="PJT99" s="29"/>
      <c r="PJU99" s="29"/>
      <c r="PJV99" s="29"/>
      <c r="PJW99" s="29"/>
      <c r="PJX99" s="29"/>
      <c r="PJY99" s="29"/>
      <c r="PJZ99" s="29"/>
      <c r="PKA99" s="29"/>
      <c r="PKB99" s="29"/>
      <c r="PKC99" s="29"/>
      <c r="PKD99" s="29"/>
      <c r="PKE99" s="29"/>
      <c r="PKF99" s="29"/>
      <c r="PKG99" s="29"/>
      <c r="PKH99" s="29"/>
      <c r="PKI99" s="29"/>
      <c r="PKJ99" s="29"/>
      <c r="PKK99" s="29"/>
      <c r="PKL99" s="29"/>
      <c r="PKM99" s="29"/>
      <c r="PKN99" s="29"/>
      <c r="PKO99" s="29"/>
      <c r="PKP99" s="29"/>
      <c r="PKQ99" s="29"/>
      <c r="PKR99" s="29"/>
      <c r="PKS99" s="29"/>
      <c r="PKT99" s="29"/>
      <c r="PKU99" s="29"/>
      <c r="PKV99" s="29"/>
      <c r="PKW99" s="29"/>
      <c r="PKX99" s="29"/>
      <c r="PKY99" s="29"/>
      <c r="PKZ99" s="29"/>
      <c r="PLA99" s="29"/>
      <c r="PLB99" s="29"/>
      <c r="PLC99" s="29"/>
      <c r="PLD99" s="29"/>
      <c r="PLE99" s="29"/>
      <c r="PLF99" s="29"/>
      <c r="PLG99" s="29"/>
      <c r="PLH99" s="29"/>
      <c r="PLI99" s="29"/>
      <c r="PLJ99" s="29"/>
      <c r="PLK99" s="29"/>
      <c r="PLL99" s="29"/>
      <c r="PLM99" s="29"/>
      <c r="PLN99" s="29"/>
      <c r="PLO99" s="29"/>
      <c r="PLP99" s="29"/>
      <c r="PLQ99" s="29"/>
      <c r="PLR99" s="29"/>
      <c r="PLS99" s="29"/>
      <c r="PLT99" s="29"/>
      <c r="PLU99" s="29"/>
      <c r="PLV99" s="29"/>
      <c r="PLW99" s="29"/>
      <c r="PLX99" s="29"/>
      <c r="PLY99" s="29"/>
      <c r="PLZ99" s="29"/>
      <c r="PMA99" s="29"/>
      <c r="PMB99" s="29"/>
      <c r="PMC99" s="29"/>
      <c r="PMD99" s="29"/>
      <c r="PME99" s="29"/>
      <c r="PMF99" s="29"/>
      <c r="PMG99" s="29"/>
      <c r="PMH99" s="29"/>
      <c r="PMI99" s="29"/>
      <c r="PMJ99" s="29"/>
      <c r="PMK99" s="29"/>
      <c r="PML99" s="29"/>
      <c r="PMM99" s="29"/>
      <c r="PMN99" s="29"/>
      <c r="PMO99" s="29"/>
      <c r="PMP99" s="29"/>
      <c r="PMQ99" s="29"/>
      <c r="PMR99" s="29"/>
      <c r="PMS99" s="29"/>
      <c r="PMT99" s="29"/>
      <c r="PMU99" s="29"/>
      <c r="PMV99" s="29"/>
      <c r="PMW99" s="29"/>
      <c r="PMX99" s="29"/>
      <c r="PMY99" s="29"/>
      <c r="PMZ99" s="29"/>
      <c r="PNA99" s="29"/>
      <c r="PNB99" s="29"/>
      <c r="PNC99" s="29"/>
      <c r="PND99" s="29"/>
      <c r="PNE99" s="29"/>
      <c r="PNF99" s="29"/>
      <c r="PNG99" s="29"/>
      <c r="PNH99" s="29"/>
      <c r="PNI99" s="29"/>
      <c r="PNJ99" s="29"/>
      <c r="PNK99" s="29"/>
      <c r="PNL99" s="29"/>
      <c r="PNM99" s="29"/>
      <c r="PNN99" s="29"/>
      <c r="PNO99" s="29"/>
      <c r="PNP99" s="29"/>
      <c r="PNQ99" s="29"/>
      <c r="PNR99" s="29"/>
      <c r="PNS99" s="29"/>
      <c r="PNT99" s="29"/>
      <c r="PNU99" s="29"/>
      <c r="PNV99" s="29"/>
      <c r="PNW99" s="29"/>
      <c r="PNX99" s="29"/>
      <c r="PNY99" s="29"/>
      <c r="PNZ99" s="29"/>
      <c r="POA99" s="29"/>
      <c r="POB99" s="29"/>
      <c r="POC99" s="29"/>
      <c r="POD99" s="29"/>
      <c r="POE99" s="29"/>
      <c r="POF99" s="29"/>
      <c r="POG99" s="29"/>
      <c r="POH99" s="29"/>
      <c r="POI99" s="29"/>
      <c r="POJ99" s="29"/>
      <c r="POK99" s="29"/>
      <c r="POL99" s="29"/>
      <c r="POM99" s="29"/>
      <c r="PON99" s="29"/>
      <c r="POO99" s="29"/>
      <c r="POP99" s="29"/>
      <c r="POQ99" s="29"/>
      <c r="POR99" s="29"/>
      <c r="POS99" s="29"/>
      <c r="POT99" s="29"/>
      <c r="POU99" s="29"/>
      <c r="POV99" s="29"/>
      <c r="POW99" s="29"/>
      <c r="POX99" s="29"/>
      <c r="POY99" s="29"/>
      <c r="POZ99" s="29"/>
      <c r="PPA99" s="29"/>
      <c r="PPB99" s="29"/>
      <c r="PPC99" s="29"/>
      <c r="PPD99" s="29"/>
      <c r="PPE99" s="29"/>
      <c r="PPF99" s="29"/>
      <c r="PPG99" s="29"/>
      <c r="PPH99" s="29"/>
      <c r="PPI99" s="29"/>
      <c r="PPJ99" s="29"/>
      <c r="PPK99" s="29"/>
      <c r="PPL99" s="29"/>
      <c r="PPM99" s="29"/>
      <c r="PPN99" s="29"/>
      <c r="PPO99" s="29"/>
      <c r="PPP99" s="29"/>
      <c r="PPQ99" s="29"/>
      <c r="PPR99" s="29"/>
      <c r="PPS99" s="29"/>
      <c r="PPT99" s="29"/>
      <c r="PPU99" s="29"/>
      <c r="PPV99" s="29"/>
      <c r="PPW99" s="29"/>
      <c r="PPX99" s="29"/>
      <c r="PPY99" s="29"/>
      <c r="PPZ99" s="29"/>
      <c r="PQA99" s="29"/>
      <c r="PQB99" s="29"/>
      <c r="PQC99" s="29"/>
      <c r="PQD99" s="29"/>
      <c r="PQE99" s="29"/>
      <c r="PQF99" s="29"/>
      <c r="PQG99" s="29"/>
      <c r="PQH99" s="29"/>
      <c r="PQI99" s="29"/>
      <c r="PQJ99" s="29"/>
      <c r="PQK99" s="29"/>
      <c r="PQL99" s="29"/>
      <c r="PQM99" s="29"/>
      <c r="PQN99" s="29"/>
      <c r="PQO99" s="29"/>
      <c r="PQP99" s="29"/>
      <c r="PQQ99" s="29"/>
      <c r="PQR99" s="29"/>
      <c r="PQS99" s="29"/>
      <c r="PQT99" s="29"/>
      <c r="PQU99" s="29"/>
      <c r="PQV99" s="29"/>
      <c r="PQW99" s="29"/>
      <c r="PQX99" s="29"/>
      <c r="PQY99" s="29"/>
      <c r="PQZ99" s="29"/>
      <c r="PRA99" s="29"/>
      <c r="PRB99" s="29"/>
      <c r="PRC99" s="29"/>
      <c r="PRD99" s="29"/>
      <c r="PRE99" s="29"/>
      <c r="PRF99" s="29"/>
      <c r="PRG99" s="29"/>
      <c r="PRH99" s="29"/>
      <c r="PRI99" s="29"/>
      <c r="PRJ99" s="29"/>
      <c r="PRK99" s="29"/>
      <c r="PRL99" s="29"/>
      <c r="PRM99" s="29"/>
      <c r="PRN99" s="29"/>
      <c r="PRO99" s="29"/>
      <c r="PRP99" s="29"/>
      <c r="PRQ99" s="29"/>
      <c r="PRR99" s="29"/>
      <c r="PRS99" s="29"/>
      <c r="PRT99" s="29"/>
      <c r="PRU99" s="29"/>
      <c r="PRV99" s="29"/>
      <c r="PRW99" s="29"/>
      <c r="PRX99" s="29"/>
      <c r="PRY99" s="29"/>
      <c r="PRZ99" s="29"/>
      <c r="PSA99" s="29"/>
      <c r="PSB99" s="29"/>
      <c r="PSC99" s="29"/>
      <c r="PSD99" s="29"/>
      <c r="PSE99" s="29"/>
      <c r="PSF99" s="29"/>
      <c r="PSG99" s="29"/>
      <c r="PSH99" s="29"/>
      <c r="PSI99" s="29"/>
      <c r="PSJ99" s="29"/>
      <c r="PSK99" s="29"/>
      <c r="PSL99" s="29"/>
      <c r="PSM99" s="29"/>
      <c r="PSN99" s="29"/>
      <c r="PSO99" s="29"/>
      <c r="PSP99" s="29"/>
      <c r="PSQ99" s="29"/>
      <c r="PSR99" s="29"/>
      <c r="PSS99" s="29"/>
      <c r="PST99" s="29"/>
      <c r="PSU99" s="29"/>
      <c r="PSV99" s="29"/>
      <c r="PSW99" s="29"/>
      <c r="PSX99" s="29"/>
      <c r="PSY99" s="29"/>
      <c r="PSZ99" s="29"/>
      <c r="PTA99" s="29"/>
      <c r="PTB99" s="29"/>
      <c r="PTC99" s="29"/>
      <c r="PTD99" s="29"/>
      <c r="PTE99" s="29"/>
      <c r="PTF99" s="29"/>
      <c r="PTG99" s="29"/>
      <c r="PTH99" s="29"/>
      <c r="PTI99" s="29"/>
      <c r="PTJ99" s="29"/>
      <c r="PTK99" s="29"/>
      <c r="PTL99" s="29"/>
      <c r="PTM99" s="29"/>
      <c r="PTN99" s="29"/>
      <c r="PTO99" s="29"/>
      <c r="PTP99" s="29"/>
      <c r="PTQ99" s="29"/>
      <c r="PTR99" s="29"/>
      <c r="PTS99" s="29"/>
      <c r="PTT99" s="29"/>
      <c r="PTU99" s="29"/>
      <c r="PTV99" s="29"/>
      <c r="PTW99" s="29"/>
      <c r="PTX99" s="29"/>
      <c r="PTY99" s="29"/>
      <c r="PTZ99" s="29"/>
      <c r="PUA99" s="29"/>
      <c r="PUB99" s="29"/>
      <c r="PUC99" s="29"/>
      <c r="PUD99" s="29"/>
      <c r="PUE99" s="29"/>
      <c r="PUF99" s="29"/>
      <c r="PUG99" s="29"/>
      <c r="PUH99" s="29"/>
      <c r="PUI99" s="29"/>
      <c r="PUJ99" s="29"/>
      <c r="PUK99" s="29"/>
      <c r="PUL99" s="29"/>
      <c r="PUM99" s="29"/>
      <c r="PUN99" s="29"/>
      <c r="PUO99" s="29"/>
      <c r="PUP99" s="29"/>
      <c r="PUQ99" s="29"/>
      <c r="PUR99" s="29"/>
      <c r="PUS99" s="29"/>
      <c r="PUT99" s="29"/>
      <c r="PUU99" s="29"/>
      <c r="PUV99" s="29"/>
      <c r="PUW99" s="29"/>
      <c r="PUX99" s="29"/>
      <c r="PUY99" s="29"/>
      <c r="PUZ99" s="29"/>
      <c r="PVA99" s="29"/>
      <c r="PVB99" s="29"/>
      <c r="PVC99" s="29"/>
      <c r="PVD99" s="29"/>
      <c r="PVE99" s="29"/>
      <c r="PVF99" s="29"/>
      <c r="PVG99" s="29"/>
      <c r="PVH99" s="29"/>
      <c r="PVI99" s="29"/>
      <c r="PVJ99" s="29"/>
      <c r="PVK99" s="29"/>
      <c r="PVL99" s="29"/>
      <c r="PVM99" s="29"/>
      <c r="PVN99" s="29"/>
      <c r="PVO99" s="29"/>
      <c r="PVP99" s="29"/>
      <c r="PVQ99" s="29"/>
      <c r="PVR99" s="29"/>
      <c r="PVS99" s="29"/>
      <c r="PVT99" s="29"/>
      <c r="PVU99" s="29"/>
      <c r="PVV99" s="29"/>
      <c r="PVW99" s="29"/>
      <c r="PVX99" s="29"/>
      <c r="PVY99" s="29"/>
      <c r="PVZ99" s="29"/>
      <c r="PWA99" s="29"/>
      <c r="PWB99" s="29"/>
      <c r="PWC99" s="29"/>
      <c r="PWD99" s="29"/>
      <c r="PWE99" s="29"/>
      <c r="PWF99" s="29"/>
      <c r="PWG99" s="29"/>
      <c r="PWH99" s="29"/>
      <c r="PWI99" s="29"/>
      <c r="PWJ99" s="29"/>
      <c r="PWK99" s="29"/>
      <c r="PWL99" s="29"/>
      <c r="PWM99" s="29"/>
      <c r="PWN99" s="29"/>
      <c r="PWO99" s="29"/>
      <c r="PWP99" s="29"/>
      <c r="PWQ99" s="29"/>
      <c r="PWR99" s="29"/>
      <c r="PWS99" s="29"/>
      <c r="PWT99" s="29"/>
      <c r="PWU99" s="29"/>
      <c r="PWV99" s="29"/>
      <c r="PWW99" s="29"/>
      <c r="PWX99" s="29"/>
      <c r="PWY99" s="29"/>
      <c r="PWZ99" s="29"/>
      <c r="PXA99" s="29"/>
      <c r="PXB99" s="29"/>
      <c r="PXC99" s="29"/>
      <c r="PXD99" s="29"/>
      <c r="PXE99" s="29"/>
      <c r="PXF99" s="29"/>
      <c r="PXG99" s="29"/>
      <c r="PXH99" s="29"/>
      <c r="PXI99" s="29"/>
      <c r="PXJ99" s="29"/>
      <c r="PXK99" s="29"/>
      <c r="PXL99" s="29"/>
      <c r="PXM99" s="29"/>
      <c r="PXN99" s="29"/>
      <c r="PXO99" s="29"/>
      <c r="PXP99" s="29"/>
      <c r="PXQ99" s="29"/>
      <c r="PXR99" s="29"/>
      <c r="PXS99" s="29"/>
      <c r="PXT99" s="29"/>
      <c r="PXU99" s="29"/>
      <c r="PXV99" s="29"/>
      <c r="PXW99" s="29"/>
      <c r="PXX99" s="29"/>
      <c r="PXY99" s="29"/>
      <c r="PXZ99" s="29"/>
      <c r="PYA99" s="29"/>
      <c r="PYB99" s="29"/>
      <c r="PYC99" s="29"/>
      <c r="PYD99" s="29"/>
      <c r="PYE99" s="29"/>
      <c r="PYF99" s="29"/>
      <c r="PYG99" s="29"/>
      <c r="PYH99" s="29"/>
      <c r="PYI99" s="29"/>
      <c r="PYJ99" s="29"/>
      <c r="PYK99" s="29"/>
      <c r="PYL99" s="29"/>
      <c r="PYM99" s="29"/>
      <c r="PYN99" s="29"/>
      <c r="PYO99" s="29"/>
      <c r="PYP99" s="29"/>
      <c r="PYQ99" s="29"/>
      <c r="PYR99" s="29"/>
      <c r="PYS99" s="29"/>
      <c r="PYT99" s="29"/>
      <c r="PYU99" s="29"/>
      <c r="PYV99" s="29"/>
      <c r="PYW99" s="29"/>
      <c r="PYX99" s="29"/>
      <c r="PYY99" s="29"/>
      <c r="PYZ99" s="29"/>
      <c r="PZA99" s="29"/>
      <c r="PZB99" s="29"/>
      <c r="PZC99" s="29"/>
      <c r="PZD99" s="29"/>
      <c r="PZE99" s="29"/>
      <c r="PZF99" s="29"/>
      <c r="PZG99" s="29"/>
      <c r="PZH99" s="29"/>
      <c r="PZI99" s="29"/>
      <c r="PZJ99" s="29"/>
      <c r="PZK99" s="29"/>
      <c r="PZL99" s="29"/>
      <c r="PZM99" s="29"/>
      <c r="PZN99" s="29"/>
      <c r="PZO99" s="29"/>
      <c r="PZP99" s="29"/>
      <c r="PZQ99" s="29"/>
      <c r="PZR99" s="29"/>
      <c r="PZS99" s="29"/>
      <c r="PZT99" s="29"/>
      <c r="PZU99" s="29"/>
      <c r="PZV99" s="29"/>
      <c r="PZW99" s="29"/>
      <c r="PZX99" s="29"/>
      <c r="PZY99" s="29"/>
      <c r="PZZ99" s="29"/>
      <c r="QAA99" s="29"/>
      <c r="QAB99" s="29"/>
      <c r="QAC99" s="29"/>
      <c r="QAD99" s="29"/>
      <c r="QAE99" s="29"/>
      <c r="QAF99" s="29"/>
      <c r="QAG99" s="29"/>
      <c r="QAH99" s="29"/>
      <c r="QAI99" s="29"/>
      <c r="QAJ99" s="29"/>
      <c r="QAK99" s="29"/>
      <c r="QAL99" s="29"/>
      <c r="QAM99" s="29"/>
      <c r="QAN99" s="29"/>
      <c r="QAO99" s="29"/>
      <c r="QAP99" s="29"/>
      <c r="QAQ99" s="29"/>
      <c r="QAR99" s="29"/>
      <c r="QAS99" s="29"/>
      <c r="QAT99" s="29"/>
      <c r="QAU99" s="29"/>
      <c r="QAV99" s="29"/>
      <c r="QAW99" s="29"/>
      <c r="QAX99" s="29"/>
      <c r="QAY99" s="29"/>
      <c r="QAZ99" s="29"/>
      <c r="QBA99" s="29"/>
      <c r="QBB99" s="29"/>
      <c r="QBC99" s="29"/>
      <c r="QBD99" s="29"/>
      <c r="QBE99" s="29"/>
      <c r="QBF99" s="29"/>
      <c r="QBG99" s="29"/>
      <c r="QBH99" s="29"/>
      <c r="QBI99" s="29"/>
      <c r="QBJ99" s="29"/>
      <c r="QBK99" s="29"/>
      <c r="QBL99" s="29"/>
      <c r="QBM99" s="29"/>
      <c r="QBN99" s="29"/>
      <c r="QBO99" s="29"/>
      <c r="QBP99" s="29"/>
      <c r="QBQ99" s="29"/>
      <c r="QBR99" s="29"/>
      <c r="QBS99" s="29"/>
      <c r="QBT99" s="29"/>
      <c r="QBU99" s="29"/>
      <c r="QBV99" s="29"/>
      <c r="QBW99" s="29"/>
      <c r="QBX99" s="29"/>
      <c r="QBY99" s="29"/>
      <c r="QBZ99" s="29"/>
      <c r="QCA99" s="29"/>
      <c r="QCB99" s="29"/>
      <c r="QCC99" s="29"/>
      <c r="QCD99" s="29"/>
      <c r="QCE99" s="29"/>
      <c r="QCF99" s="29"/>
      <c r="QCG99" s="29"/>
      <c r="QCH99" s="29"/>
      <c r="QCI99" s="29"/>
      <c r="QCJ99" s="29"/>
      <c r="QCK99" s="29"/>
      <c r="QCL99" s="29"/>
      <c r="QCM99" s="29"/>
      <c r="QCN99" s="29"/>
      <c r="QCO99" s="29"/>
      <c r="QCP99" s="29"/>
      <c r="QCQ99" s="29"/>
      <c r="QCR99" s="29"/>
      <c r="QCS99" s="29"/>
      <c r="QCT99" s="29"/>
      <c r="QCU99" s="29"/>
      <c r="QCV99" s="29"/>
      <c r="QCW99" s="29"/>
      <c r="QCX99" s="29"/>
      <c r="QCY99" s="29"/>
      <c r="QCZ99" s="29"/>
      <c r="QDA99" s="29"/>
      <c r="QDB99" s="29"/>
      <c r="QDC99" s="29"/>
      <c r="QDD99" s="29"/>
      <c r="QDE99" s="29"/>
      <c r="QDF99" s="29"/>
      <c r="QDG99" s="29"/>
      <c r="QDH99" s="29"/>
      <c r="QDI99" s="29"/>
      <c r="QDJ99" s="29"/>
      <c r="QDK99" s="29"/>
      <c r="QDL99" s="29"/>
      <c r="QDM99" s="29"/>
      <c r="QDN99" s="29"/>
      <c r="QDO99" s="29"/>
      <c r="QDP99" s="29"/>
      <c r="QDQ99" s="29"/>
      <c r="QDR99" s="29"/>
      <c r="QDS99" s="29"/>
      <c r="QDT99" s="29"/>
      <c r="QDU99" s="29"/>
      <c r="QDV99" s="29"/>
      <c r="QDW99" s="29"/>
      <c r="QDX99" s="29"/>
      <c r="QDY99" s="29"/>
      <c r="QDZ99" s="29"/>
      <c r="QEA99" s="29"/>
      <c r="QEB99" s="29"/>
      <c r="QEC99" s="29"/>
      <c r="QED99" s="29"/>
      <c r="QEE99" s="29"/>
      <c r="QEF99" s="29"/>
      <c r="QEG99" s="29"/>
      <c r="QEH99" s="29"/>
      <c r="QEI99" s="29"/>
      <c r="QEJ99" s="29"/>
      <c r="QEK99" s="29"/>
      <c r="QEL99" s="29"/>
      <c r="QEM99" s="29"/>
      <c r="QEN99" s="29"/>
      <c r="QEO99" s="29"/>
      <c r="QEP99" s="29"/>
      <c r="QEQ99" s="29"/>
      <c r="QER99" s="29"/>
      <c r="QES99" s="29"/>
      <c r="QET99" s="29"/>
      <c r="QEU99" s="29"/>
      <c r="QEV99" s="29"/>
      <c r="QEW99" s="29"/>
      <c r="QEX99" s="29"/>
      <c r="QEY99" s="29"/>
      <c r="QEZ99" s="29"/>
      <c r="QFA99" s="29"/>
      <c r="QFB99" s="29"/>
      <c r="QFC99" s="29"/>
      <c r="QFD99" s="29"/>
      <c r="QFE99" s="29"/>
      <c r="QFF99" s="29"/>
      <c r="QFG99" s="29"/>
      <c r="QFH99" s="29"/>
      <c r="QFI99" s="29"/>
      <c r="QFJ99" s="29"/>
      <c r="QFK99" s="29"/>
      <c r="QFL99" s="29"/>
      <c r="QFM99" s="29"/>
      <c r="QFN99" s="29"/>
      <c r="QFO99" s="29"/>
      <c r="QFP99" s="29"/>
      <c r="QFQ99" s="29"/>
      <c r="QFR99" s="29"/>
      <c r="QFS99" s="29"/>
      <c r="QFT99" s="29"/>
      <c r="QFU99" s="29"/>
      <c r="QFV99" s="29"/>
      <c r="QFW99" s="29"/>
      <c r="QFX99" s="29"/>
      <c r="QFY99" s="29"/>
      <c r="QFZ99" s="29"/>
      <c r="QGA99" s="29"/>
      <c r="QGB99" s="29"/>
      <c r="QGC99" s="29"/>
      <c r="QGD99" s="29"/>
      <c r="QGE99" s="29"/>
      <c r="QGF99" s="29"/>
      <c r="QGG99" s="29"/>
      <c r="QGH99" s="29"/>
      <c r="QGI99" s="29"/>
      <c r="QGJ99" s="29"/>
      <c r="QGK99" s="29"/>
      <c r="QGL99" s="29"/>
      <c r="QGM99" s="29"/>
      <c r="QGN99" s="29"/>
      <c r="QGO99" s="29"/>
      <c r="QGP99" s="29"/>
      <c r="QGQ99" s="29"/>
      <c r="QGR99" s="29"/>
      <c r="QGS99" s="29"/>
      <c r="QGT99" s="29"/>
      <c r="QGU99" s="29"/>
      <c r="QGV99" s="29"/>
      <c r="QGW99" s="29"/>
      <c r="QGX99" s="29"/>
      <c r="QGY99" s="29"/>
      <c r="QGZ99" s="29"/>
      <c r="QHA99" s="29"/>
      <c r="QHB99" s="29"/>
      <c r="QHC99" s="29"/>
      <c r="QHD99" s="29"/>
      <c r="QHE99" s="29"/>
      <c r="QHF99" s="29"/>
      <c r="QHG99" s="29"/>
      <c r="QHH99" s="29"/>
      <c r="QHI99" s="29"/>
      <c r="QHJ99" s="29"/>
      <c r="QHK99" s="29"/>
      <c r="QHL99" s="29"/>
      <c r="QHM99" s="29"/>
      <c r="QHN99" s="29"/>
      <c r="QHO99" s="29"/>
      <c r="QHP99" s="29"/>
      <c r="QHQ99" s="29"/>
      <c r="QHR99" s="29"/>
      <c r="QHS99" s="29"/>
      <c r="QHT99" s="29"/>
      <c r="QHU99" s="29"/>
      <c r="QHV99" s="29"/>
      <c r="QHW99" s="29"/>
      <c r="QHX99" s="29"/>
      <c r="QHY99" s="29"/>
      <c r="QHZ99" s="29"/>
      <c r="QIA99" s="29"/>
      <c r="QIB99" s="29"/>
      <c r="QIC99" s="29"/>
      <c r="QID99" s="29"/>
      <c r="QIE99" s="29"/>
      <c r="QIF99" s="29"/>
      <c r="QIG99" s="29"/>
      <c r="QIH99" s="29"/>
      <c r="QII99" s="29"/>
      <c r="QIJ99" s="29"/>
      <c r="QIK99" s="29"/>
      <c r="QIL99" s="29"/>
      <c r="QIM99" s="29"/>
      <c r="QIN99" s="29"/>
      <c r="QIO99" s="29"/>
      <c r="QIP99" s="29"/>
      <c r="QIQ99" s="29"/>
      <c r="QIR99" s="29"/>
      <c r="QIS99" s="29"/>
      <c r="QIT99" s="29"/>
      <c r="QIU99" s="29"/>
      <c r="QIV99" s="29"/>
      <c r="QIW99" s="29"/>
      <c r="QIX99" s="29"/>
      <c r="QIY99" s="29"/>
      <c r="QIZ99" s="29"/>
      <c r="QJA99" s="29"/>
      <c r="QJB99" s="29"/>
      <c r="QJC99" s="29"/>
      <c r="QJD99" s="29"/>
      <c r="QJE99" s="29"/>
      <c r="QJF99" s="29"/>
      <c r="QJG99" s="29"/>
      <c r="QJH99" s="29"/>
      <c r="QJI99" s="29"/>
      <c r="QJJ99" s="29"/>
      <c r="QJK99" s="29"/>
      <c r="QJL99" s="29"/>
      <c r="QJM99" s="29"/>
      <c r="QJN99" s="29"/>
      <c r="QJO99" s="29"/>
      <c r="QJP99" s="29"/>
      <c r="QJQ99" s="29"/>
      <c r="QJR99" s="29"/>
      <c r="QJS99" s="29"/>
      <c r="QJT99" s="29"/>
      <c r="QJU99" s="29"/>
      <c r="QJV99" s="29"/>
      <c r="QJW99" s="29"/>
      <c r="QJX99" s="29"/>
      <c r="QJY99" s="29"/>
      <c r="QJZ99" s="29"/>
      <c r="QKA99" s="29"/>
      <c r="QKB99" s="29"/>
      <c r="QKC99" s="29"/>
      <c r="QKD99" s="29"/>
      <c r="QKE99" s="29"/>
      <c r="QKF99" s="29"/>
      <c r="QKG99" s="29"/>
      <c r="QKH99" s="29"/>
      <c r="QKI99" s="29"/>
      <c r="QKJ99" s="29"/>
      <c r="QKK99" s="29"/>
      <c r="QKL99" s="29"/>
      <c r="QKM99" s="29"/>
      <c r="QKN99" s="29"/>
      <c r="QKO99" s="29"/>
      <c r="QKP99" s="29"/>
      <c r="QKQ99" s="29"/>
      <c r="QKR99" s="29"/>
      <c r="QKS99" s="29"/>
      <c r="QKT99" s="29"/>
      <c r="QKU99" s="29"/>
      <c r="QKV99" s="29"/>
      <c r="QKW99" s="29"/>
      <c r="QKX99" s="29"/>
      <c r="QKY99" s="29"/>
      <c r="QKZ99" s="29"/>
      <c r="QLA99" s="29"/>
      <c r="QLB99" s="29"/>
      <c r="QLC99" s="29"/>
      <c r="QLD99" s="29"/>
      <c r="QLE99" s="29"/>
      <c r="QLF99" s="29"/>
      <c r="QLG99" s="29"/>
      <c r="QLH99" s="29"/>
      <c r="QLI99" s="29"/>
      <c r="QLJ99" s="29"/>
      <c r="QLK99" s="29"/>
      <c r="QLL99" s="29"/>
      <c r="QLM99" s="29"/>
      <c r="QLN99" s="29"/>
      <c r="QLO99" s="29"/>
      <c r="QLP99" s="29"/>
      <c r="QLQ99" s="29"/>
      <c r="QLR99" s="29"/>
      <c r="QLS99" s="29"/>
      <c r="QLT99" s="29"/>
      <c r="QLU99" s="29"/>
      <c r="QLV99" s="29"/>
      <c r="QLW99" s="29"/>
      <c r="QLX99" s="29"/>
      <c r="QLY99" s="29"/>
      <c r="QLZ99" s="29"/>
      <c r="QMA99" s="29"/>
      <c r="QMB99" s="29"/>
      <c r="QMC99" s="29"/>
      <c r="QMD99" s="29"/>
      <c r="QME99" s="29"/>
      <c r="QMF99" s="29"/>
      <c r="QMG99" s="29"/>
      <c r="QMH99" s="29"/>
      <c r="QMI99" s="29"/>
      <c r="QMJ99" s="29"/>
      <c r="QMK99" s="29"/>
      <c r="QML99" s="29"/>
      <c r="QMM99" s="29"/>
      <c r="QMN99" s="29"/>
      <c r="QMO99" s="29"/>
      <c r="QMP99" s="29"/>
      <c r="QMQ99" s="29"/>
      <c r="QMR99" s="29"/>
      <c r="QMS99" s="29"/>
      <c r="QMT99" s="29"/>
      <c r="QMU99" s="29"/>
      <c r="QMV99" s="29"/>
      <c r="QMW99" s="29"/>
      <c r="QMX99" s="29"/>
      <c r="QMY99" s="29"/>
      <c r="QMZ99" s="29"/>
      <c r="QNA99" s="29"/>
      <c r="QNB99" s="29"/>
      <c r="QNC99" s="29"/>
      <c r="QND99" s="29"/>
      <c r="QNE99" s="29"/>
      <c r="QNF99" s="29"/>
      <c r="QNG99" s="29"/>
      <c r="QNH99" s="29"/>
      <c r="QNI99" s="29"/>
      <c r="QNJ99" s="29"/>
      <c r="QNK99" s="29"/>
      <c r="QNL99" s="29"/>
      <c r="QNM99" s="29"/>
      <c r="QNN99" s="29"/>
      <c r="QNO99" s="29"/>
      <c r="QNP99" s="29"/>
      <c r="QNQ99" s="29"/>
      <c r="QNR99" s="29"/>
      <c r="QNS99" s="29"/>
      <c r="QNT99" s="29"/>
      <c r="QNU99" s="29"/>
      <c r="QNV99" s="29"/>
      <c r="QNW99" s="29"/>
      <c r="QNX99" s="29"/>
      <c r="QNY99" s="29"/>
      <c r="QNZ99" s="29"/>
      <c r="QOA99" s="29"/>
      <c r="QOB99" s="29"/>
      <c r="QOC99" s="29"/>
      <c r="QOD99" s="29"/>
      <c r="QOE99" s="29"/>
      <c r="QOF99" s="29"/>
      <c r="QOG99" s="29"/>
      <c r="QOH99" s="29"/>
      <c r="QOI99" s="29"/>
      <c r="QOJ99" s="29"/>
      <c r="QOK99" s="29"/>
      <c r="QOL99" s="29"/>
      <c r="QOM99" s="29"/>
      <c r="QON99" s="29"/>
      <c r="QOO99" s="29"/>
      <c r="QOP99" s="29"/>
      <c r="QOQ99" s="29"/>
      <c r="QOR99" s="29"/>
      <c r="QOS99" s="29"/>
      <c r="QOT99" s="29"/>
      <c r="QOU99" s="29"/>
      <c r="QOV99" s="29"/>
      <c r="QOW99" s="29"/>
      <c r="QOX99" s="29"/>
      <c r="QOY99" s="29"/>
      <c r="QOZ99" s="29"/>
      <c r="QPA99" s="29"/>
      <c r="QPB99" s="29"/>
      <c r="QPC99" s="29"/>
      <c r="QPD99" s="29"/>
      <c r="QPE99" s="29"/>
      <c r="QPF99" s="29"/>
      <c r="QPG99" s="29"/>
      <c r="QPH99" s="29"/>
      <c r="QPI99" s="29"/>
      <c r="QPJ99" s="29"/>
      <c r="QPK99" s="29"/>
      <c r="QPL99" s="29"/>
      <c r="QPM99" s="29"/>
      <c r="QPN99" s="29"/>
      <c r="QPO99" s="29"/>
      <c r="QPP99" s="29"/>
      <c r="QPQ99" s="29"/>
      <c r="QPR99" s="29"/>
      <c r="QPS99" s="29"/>
      <c r="QPT99" s="29"/>
      <c r="QPU99" s="29"/>
      <c r="QPV99" s="29"/>
      <c r="QPW99" s="29"/>
      <c r="QPX99" s="29"/>
      <c r="QPY99" s="29"/>
      <c r="QPZ99" s="29"/>
      <c r="QQA99" s="29"/>
      <c r="QQB99" s="29"/>
      <c r="QQC99" s="29"/>
      <c r="QQD99" s="29"/>
      <c r="QQE99" s="29"/>
      <c r="QQF99" s="29"/>
      <c r="QQG99" s="29"/>
      <c r="QQH99" s="29"/>
      <c r="QQI99" s="29"/>
      <c r="QQJ99" s="29"/>
      <c r="QQK99" s="29"/>
      <c r="QQL99" s="29"/>
      <c r="QQM99" s="29"/>
      <c r="QQN99" s="29"/>
      <c r="QQO99" s="29"/>
      <c r="QQP99" s="29"/>
      <c r="QQQ99" s="29"/>
      <c r="QQR99" s="29"/>
      <c r="QQS99" s="29"/>
      <c r="QQT99" s="29"/>
      <c r="QQU99" s="29"/>
      <c r="QQV99" s="29"/>
      <c r="QQW99" s="29"/>
      <c r="QQX99" s="29"/>
      <c r="QQY99" s="29"/>
      <c r="QQZ99" s="29"/>
      <c r="QRA99" s="29"/>
      <c r="QRB99" s="29"/>
      <c r="QRC99" s="29"/>
      <c r="QRD99" s="29"/>
      <c r="QRE99" s="29"/>
      <c r="QRF99" s="29"/>
      <c r="QRG99" s="29"/>
      <c r="QRH99" s="29"/>
      <c r="QRI99" s="29"/>
      <c r="QRJ99" s="29"/>
      <c r="QRK99" s="29"/>
      <c r="QRL99" s="29"/>
      <c r="QRM99" s="29"/>
      <c r="QRN99" s="29"/>
      <c r="QRO99" s="29"/>
      <c r="QRP99" s="29"/>
      <c r="QRQ99" s="29"/>
      <c r="QRR99" s="29"/>
      <c r="QRS99" s="29"/>
      <c r="QRT99" s="29"/>
      <c r="QRU99" s="29"/>
      <c r="QRV99" s="29"/>
      <c r="QRW99" s="29"/>
      <c r="QRX99" s="29"/>
      <c r="QRY99" s="29"/>
      <c r="QRZ99" s="29"/>
      <c r="QSA99" s="29"/>
      <c r="QSB99" s="29"/>
      <c r="QSC99" s="29"/>
      <c r="QSD99" s="29"/>
      <c r="QSE99" s="29"/>
      <c r="QSF99" s="29"/>
      <c r="QSG99" s="29"/>
      <c r="QSH99" s="29"/>
      <c r="QSI99" s="29"/>
      <c r="QSJ99" s="29"/>
      <c r="QSK99" s="29"/>
      <c r="QSL99" s="29"/>
      <c r="QSM99" s="29"/>
      <c r="QSN99" s="29"/>
      <c r="QSO99" s="29"/>
      <c r="QSP99" s="29"/>
      <c r="QSQ99" s="29"/>
      <c r="QSR99" s="29"/>
      <c r="QSS99" s="29"/>
      <c r="QST99" s="29"/>
      <c r="QSU99" s="29"/>
      <c r="QSV99" s="29"/>
      <c r="QSW99" s="29"/>
      <c r="QSX99" s="29"/>
      <c r="QSY99" s="29"/>
      <c r="QSZ99" s="29"/>
      <c r="QTA99" s="29"/>
      <c r="QTB99" s="29"/>
      <c r="QTC99" s="29"/>
      <c r="QTD99" s="29"/>
      <c r="QTE99" s="29"/>
      <c r="QTF99" s="29"/>
      <c r="QTG99" s="29"/>
      <c r="QTH99" s="29"/>
      <c r="QTI99" s="29"/>
      <c r="QTJ99" s="29"/>
      <c r="QTK99" s="29"/>
      <c r="QTL99" s="29"/>
      <c r="QTM99" s="29"/>
      <c r="QTN99" s="29"/>
      <c r="QTO99" s="29"/>
      <c r="QTP99" s="29"/>
      <c r="QTQ99" s="29"/>
      <c r="QTR99" s="29"/>
      <c r="QTS99" s="29"/>
      <c r="QTT99" s="29"/>
      <c r="QTU99" s="29"/>
      <c r="QTV99" s="29"/>
      <c r="QTW99" s="29"/>
      <c r="QTX99" s="29"/>
      <c r="QTY99" s="29"/>
      <c r="QTZ99" s="29"/>
      <c r="QUA99" s="29"/>
      <c r="QUB99" s="29"/>
      <c r="QUC99" s="29"/>
      <c r="QUD99" s="29"/>
      <c r="QUE99" s="29"/>
      <c r="QUF99" s="29"/>
      <c r="QUG99" s="29"/>
      <c r="QUH99" s="29"/>
      <c r="QUI99" s="29"/>
      <c r="QUJ99" s="29"/>
      <c r="QUK99" s="29"/>
      <c r="QUL99" s="29"/>
      <c r="QUM99" s="29"/>
      <c r="QUN99" s="29"/>
      <c r="QUO99" s="29"/>
      <c r="QUP99" s="29"/>
      <c r="QUQ99" s="29"/>
      <c r="QUR99" s="29"/>
      <c r="QUS99" s="29"/>
      <c r="QUT99" s="29"/>
      <c r="QUU99" s="29"/>
      <c r="QUV99" s="29"/>
      <c r="QUW99" s="29"/>
      <c r="QUX99" s="29"/>
      <c r="QUY99" s="29"/>
      <c r="QUZ99" s="29"/>
      <c r="QVA99" s="29"/>
      <c r="QVB99" s="29"/>
      <c r="QVC99" s="29"/>
      <c r="QVD99" s="29"/>
      <c r="QVE99" s="29"/>
      <c r="QVF99" s="29"/>
      <c r="QVG99" s="29"/>
      <c r="QVH99" s="29"/>
      <c r="QVI99" s="29"/>
      <c r="QVJ99" s="29"/>
      <c r="QVK99" s="29"/>
      <c r="QVL99" s="29"/>
      <c r="QVM99" s="29"/>
      <c r="QVN99" s="29"/>
      <c r="QVO99" s="29"/>
      <c r="QVP99" s="29"/>
      <c r="QVQ99" s="29"/>
      <c r="QVR99" s="29"/>
      <c r="QVS99" s="29"/>
      <c r="QVT99" s="29"/>
      <c r="QVU99" s="29"/>
      <c r="QVV99" s="29"/>
      <c r="QVW99" s="29"/>
      <c r="QVX99" s="29"/>
      <c r="QVY99" s="29"/>
      <c r="QVZ99" s="29"/>
      <c r="QWA99" s="29"/>
      <c r="QWB99" s="29"/>
      <c r="QWC99" s="29"/>
      <c r="QWD99" s="29"/>
      <c r="QWE99" s="29"/>
      <c r="QWF99" s="29"/>
      <c r="QWG99" s="29"/>
      <c r="QWH99" s="29"/>
      <c r="QWI99" s="29"/>
      <c r="QWJ99" s="29"/>
      <c r="QWK99" s="29"/>
      <c r="QWL99" s="29"/>
      <c r="QWM99" s="29"/>
      <c r="QWN99" s="29"/>
      <c r="QWO99" s="29"/>
      <c r="QWP99" s="29"/>
      <c r="QWQ99" s="29"/>
      <c r="QWR99" s="29"/>
      <c r="QWS99" s="29"/>
      <c r="QWT99" s="29"/>
      <c r="QWU99" s="29"/>
      <c r="QWV99" s="29"/>
      <c r="QWW99" s="29"/>
      <c r="QWX99" s="29"/>
      <c r="QWY99" s="29"/>
      <c r="QWZ99" s="29"/>
      <c r="QXA99" s="29"/>
      <c r="QXB99" s="29"/>
      <c r="QXC99" s="29"/>
      <c r="QXD99" s="29"/>
      <c r="QXE99" s="29"/>
      <c r="QXF99" s="29"/>
      <c r="QXG99" s="29"/>
      <c r="QXH99" s="29"/>
      <c r="QXI99" s="29"/>
      <c r="QXJ99" s="29"/>
      <c r="QXK99" s="29"/>
      <c r="QXL99" s="29"/>
      <c r="QXM99" s="29"/>
      <c r="QXN99" s="29"/>
      <c r="QXO99" s="29"/>
      <c r="QXP99" s="29"/>
      <c r="QXQ99" s="29"/>
      <c r="QXR99" s="29"/>
      <c r="QXS99" s="29"/>
      <c r="QXT99" s="29"/>
      <c r="QXU99" s="29"/>
      <c r="QXV99" s="29"/>
      <c r="QXW99" s="29"/>
      <c r="QXX99" s="29"/>
      <c r="QXY99" s="29"/>
      <c r="QXZ99" s="29"/>
      <c r="QYA99" s="29"/>
      <c r="QYB99" s="29"/>
      <c r="QYC99" s="29"/>
      <c r="QYD99" s="29"/>
      <c r="QYE99" s="29"/>
      <c r="QYF99" s="29"/>
      <c r="QYG99" s="29"/>
      <c r="QYH99" s="29"/>
      <c r="QYI99" s="29"/>
      <c r="QYJ99" s="29"/>
      <c r="QYK99" s="29"/>
      <c r="QYL99" s="29"/>
      <c r="QYM99" s="29"/>
      <c r="QYN99" s="29"/>
      <c r="QYO99" s="29"/>
      <c r="QYP99" s="29"/>
      <c r="QYQ99" s="29"/>
      <c r="QYR99" s="29"/>
      <c r="QYS99" s="29"/>
      <c r="QYT99" s="29"/>
      <c r="QYU99" s="29"/>
      <c r="QYV99" s="29"/>
      <c r="QYW99" s="29"/>
      <c r="QYX99" s="29"/>
      <c r="QYY99" s="29"/>
      <c r="QYZ99" s="29"/>
      <c r="QZA99" s="29"/>
      <c r="QZB99" s="29"/>
      <c r="QZC99" s="29"/>
      <c r="QZD99" s="29"/>
      <c r="QZE99" s="29"/>
      <c r="QZF99" s="29"/>
      <c r="QZG99" s="29"/>
      <c r="QZH99" s="29"/>
      <c r="QZI99" s="29"/>
      <c r="QZJ99" s="29"/>
      <c r="QZK99" s="29"/>
      <c r="QZL99" s="29"/>
      <c r="QZM99" s="29"/>
      <c r="QZN99" s="29"/>
      <c r="QZO99" s="29"/>
      <c r="QZP99" s="29"/>
      <c r="QZQ99" s="29"/>
      <c r="QZR99" s="29"/>
      <c r="QZS99" s="29"/>
      <c r="QZT99" s="29"/>
      <c r="QZU99" s="29"/>
      <c r="QZV99" s="29"/>
      <c r="QZW99" s="29"/>
      <c r="QZX99" s="29"/>
      <c r="QZY99" s="29"/>
      <c r="QZZ99" s="29"/>
      <c r="RAA99" s="29"/>
      <c r="RAB99" s="29"/>
      <c r="RAC99" s="29"/>
      <c r="RAD99" s="29"/>
      <c r="RAE99" s="29"/>
      <c r="RAF99" s="29"/>
      <c r="RAG99" s="29"/>
      <c r="RAH99" s="29"/>
      <c r="RAI99" s="29"/>
      <c r="RAJ99" s="29"/>
      <c r="RAK99" s="29"/>
      <c r="RAL99" s="29"/>
      <c r="RAM99" s="29"/>
      <c r="RAN99" s="29"/>
      <c r="RAO99" s="29"/>
      <c r="RAP99" s="29"/>
      <c r="RAQ99" s="29"/>
      <c r="RAR99" s="29"/>
      <c r="RAS99" s="29"/>
      <c r="RAT99" s="29"/>
      <c r="RAU99" s="29"/>
      <c r="RAV99" s="29"/>
      <c r="RAW99" s="29"/>
      <c r="RAX99" s="29"/>
      <c r="RAY99" s="29"/>
      <c r="RAZ99" s="29"/>
      <c r="RBA99" s="29"/>
      <c r="RBB99" s="29"/>
      <c r="RBC99" s="29"/>
      <c r="RBD99" s="29"/>
      <c r="RBE99" s="29"/>
      <c r="RBF99" s="29"/>
      <c r="RBG99" s="29"/>
      <c r="RBH99" s="29"/>
      <c r="RBI99" s="29"/>
      <c r="RBJ99" s="29"/>
      <c r="RBK99" s="29"/>
      <c r="RBL99" s="29"/>
      <c r="RBM99" s="29"/>
      <c r="RBN99" s="29"/>
      <c r="RBO99" s="29"/>
      <c r="RBP99" s="29"/>
      <c r="RBQ99" s="29"/>
      <c r="RBR99" s="29"/>
      <c r="RBS99" s="29"/>
      <c r="RBT99" s="29"/>
      <c r="RBU99" s="29"/>
      <c r="RBV99" s="29"/>
      <c r="RBW99" s="29"/>
      <c r="RBX99" s="29"/>
      <c r="RBY99" s="29"/>
      <c r="RBZ99" s="29"/>
      <c r="RCA99" s="29"/>
      <c r="RCB99" s="29"/>
      <c r="RCC99" s="29"/>
      <c r="RCD99" s="29"/>
      <c r="RCE99" s="29"/>
      <c r="RCF99" s="29"/>
      <c r="RCG99" s="29"/>
      <c r="RCH99" s="29"/>
      <c r="RCI99" s="29"/>
      <c r="RCJ99" s="29"/>
      <c r="RCK99" s="29"/>
      <c r="RCL99" s="29"/>
      <c r="RCM99" s="29"/>
      <c r="RCN99" s="29"/>
      <c r="RCO99" s="29"/>
      <c r="RCP99" s="29"/>
      <c r="RCQ99" s="29"/>
      <c r="RCR99" s="29"/>
      <c r="RCS99" s="29"/>
      <c r="RCT99" s="29"/>
      <c r="RCU99" s="29"/>
      <c r="RCV99" s="29"/>
      <c r="RCW99" s="29"/>
      <c r="RCX99" s="29"/>
      <c r="RCY99" s="29"/>
      <c r="RCZ99" s="29"/>
      <c r="RDA99" s="29"/>
      <c r="RDB99" s="29"/>
      <c r="RDC99" s="29"/>
      <c r="RDD99" s="29"/>
      <c r="RDE99" s="29"/>
      <c r="RDF99" s="29"/>
      <c r="RDG99" s="29"/>
      <c r="RDH99" s="29"/>
      <c r="RDI99" s="29"/>
      <c r="RDJ99" s="29"/>
      <c r="RDK99" s="29"/>
      <c r="RDL99" s="29"/>
      <c r="RDM99" s="29"/>
      <c r="RDN99" s="29"/>
      <c r="RDO99" s="29"/>
      <c r="RDP99" s="29"/>
      <c r="RDQ99" s="29"/>
      <c r="RDR99" s="29"/>
      <c r="RDS99" s="29"/>
      <c r="RDT99" s="29"/>
      <c r="RDU99" s="29"/>
      <c r="RDV99" s="29"/>
      <c r="RDW99" s="29"/>
      <c r="RDX99" s="29"/>
      <c r="RDY99" s="29"/>
      <c r="RDZ99" s="29"/>
      <c r="REA99" s="29"/>
      <c r="REB99" s="29"/>
      <c r="REC99" s="29"/>
      <c r="RED99" s="29"/>
      <c r="REE99" s="29"/>
      <c r="REF99" s="29"/>
      <c r="REG99" s="29"/>
      <c r="REH99" s="29"/>
      <c r="REI99" s="29"/>
      <c r="REJ99" s="29"/>
      <c r="REK99" s="29"/>
      <c r="REL99" s="29"/>
      <c r="REM99" s="29"/>
      <c r="REN99" s="29"/>
      <c r="REO99" s="29"/>
      <c r="REP99" s="29"/>
      <c r="REQ99" s="29"/>
      <c r="RER99" s="29"/>
      <c r="RES99" s="29"/>
      <c r="RET99" s="29"/>
      <c r="REU99" s="29"/>
      <c r="REV99" s="29"/>
      <c r="REW99" s="29"/>
      <c r="REX99" s="29"/>
      <c r="REY99" s="29"/>
      <c r="REZ99" s="29"/>
      <c r="RFA99" s="29"/>
      <c r="RFB99" s="29"/>
      <c r="RFC99" s="29"/>
      <c r="RFD99" s="29"/>
      <c r="RFE99" s="29"/>
      <c r="RFF99" s="29"/>
      <c r="RFG99" s="29"/>
      <c r="RFH99" s="29"/>
      <c r="RFI99" s="29"/>
      <c r="RFJ99" s="29"/>
      <c r="RFK99" s="29"/>
      <c r="RFL99" s="29"/>
      <c r="RFM99" s="29"/>
      <c r="RFN99" s="29"/>
      <c r="RFO99" s="29"/>
      <c r="RFP99" s="29"/>
      <c r="RFQ99" s="29"/>
      <c r="RFR99" s="29"/>
      <c r="RFS99" s="29"/>
      <c r="RFT99" s="29"/>
      <c r="RFU99" s="29"/>
      <c r="RFV99" s="29"/>
      <c r="RFW99" s="29"/>
      <c r="RFX99" s="29"/>
      <c r="RFY99" s="29"/>
      <c r="RFZ99" s="29"/>
      <c r="RGA99" s="29"/>
      <c r="RGB99" s="29"/>
      <c r="RGC99" s="29"/>
      <c r="RGD99" s="29"/>
      <c r="RGE99" s="29"/>
      <c r="RGF99" s="29"/>
      <c r="RGG99" s="29"/>
      <c r="RGH99" s="29"/>
      <c r="RGI99" s="29"/>
      <c r="RGJ99" s="29"/>
      <c r="RGK99" s="29"/>
      <c r="RGL99" s="29"/>
      <c r="RGM99" s="29"/>
      <c r="RGN99" s="29"/>
      <c r="RGO99" s="29"/>
      <c r="RGP99" s="29"/>
      <c r="RGQ99" s="29"/>
      <c r="RGR99" s="29"/>
      <c r="RGS99" s="29"/>
      <c r="RGT99" s="29"/>
      <c r="RGU99" s="29"/>
      <c r="RGV99" s="29"/>
      <c r="RGW99" s="29"/>
      <c r="RGX99" s="29"/>
      <c r="RGY99" s="29"/>
      <c r="RGZ99" s="29"/>
      <c r="RHA99" s="29"/>
      <c r="RHB99" s="29"/>
      <c r="RHC99" s="29"/>
      <c r="RHD99" s="29"/>
      <c r="RHE99" s="29"/>
      <c r="RHF99" s="29"/>
      <c r="RHG99" s="29"/>
      <c r="RHH99" s="29"/>
      <c r="RHI99" s="29"/>
      <c r="RHJ99" s="29"/>
      <c r="RHK99" s="29"/>
      <c r="RHL99" s="29"/>
      <c r="RHM99" s="29"/>
      <c r="RHN99" s="29"/>
      <c r="RHO99" s="29"/>
      <c r="RHP99" s="29"/>
      <c r="RHQ99" s="29"/>
      <c r="RHR99" s="29"/>
      <c r="RHS99" s="29"/>
      <c r="RHT99" s="29"/>
      <c r="RHU99" s="29"/>
      <c r="RHV99" s="29"/>
      <c r="RHW99" s="29"/>
      <c r="RHX99" s="29"/>
      <c r="RHY99" s="29"/>
      <c r="RHZ99" s="29"/>
      <c r="RIA99" s="29"/>
      <c r="RIB99" s="29"/>
      <c r="RIC99" s="29"/>
      <c r="RID99" s="29"/>
      <c r="RIE99" s="29"/>
      <c r="RIF99" s="29"/>
      <c r="RIG99" s="29"/>
      <c r="RIH99" s="29"/>
      <c r="RII99" s="29"/>
      <c r="RIJ99" s="29"/>
      <c r="RIK99" s="29"/>
      <c r="RIL99" s="29"/>
      <c r="RIM99" s="29"/>
      <c r="RIN99" s="29"/>
      <c r="RIO99" s="29"/>
      <c r="RIP99" s="29"/>
      <c r="RIQ99" s="29"/>
      <c r="RIR99" s="29"/>
      <c r="RIS99" s="29"/>
      <c r="RIT99" s="29"/>
      <c r="RIU99" s="29"/>
      <c r="RIV99" s="29"/>
      <c r="RIW99" s="29"/>
      <c r="RIX99" s="29"/>
      <c r="RIY99" s="29"/>
      <c r="RIZ99" s="29"/>
      <c r="RJA99" s="29"/>
      <c r="RJB99" s="29"/>
      <c r="RJC99" s="29"/>
      <c r="RJD99" s="29"/>
      <c r="RJE99" s="29"/>
      <c r="RJF99" s="29"/>
      <c r="RJG99" s="29"/>
      <c r="RJH99" s="29"/>
      <c r="RJI99" s="29"/>
      <c r="RJJ99" s="29"/>
      <c r="RJK99" s="29"/>
      <c r="RJL99" s="29"/>
      <c r="RJM99" s="29"/>
      <c r="RJN99" s="29"/>
      <c r="RJO99" s="29"/>
      <c r="RJP99" s="29"/>
      <c r="RJQ99" s="29"/>
      <c r="RJR99" s="29"/>
      <c r="RJS99" s="29"/>
      <c r="RJT99" s="29"/>
      <c r="RJU99" s="29"/>
      <c r="RJV99" s="29"/>
      <c r="RJW99" s="29"/>
      <c r="RJX99" s="29"/>
      <c r="RJY99" s="29"/>
      <c r="RJZ99" s="29"/>
      <c r="RKA99" s="29"/>
      <c r="RKB99" s="29"/>
      <c r="RKC99" s="29"/>
      <c r="RKD99" s="29"/>
      <c r="RKE99" s="29"/>
      <c r="RKF99" s="29"/>
      <c r="RKG99" s="29"/>
      <c r="RKH99" s="29"/>
      <c r="RKI99" s="29"/>
      <c r="RKJ99" s="29"/>
      <c r="RKK99" s="29"/>
      <c r="RKL99" s="29"/>
      <c r="RKM99" s="29"/>
      <c r="RKN99" s="29"/>
      <c r="RKO99" s="29"/>
      <c r="RKP99" s="29"/>
      <c r="RKQ99" s="29"/>
      <c r="RKR99" s="29"/>
      <c r="RKS99" s="29"/>
      <c r="RKT99" s="29"/>
      <c r="RKU99" s="29"/>
      <c r="RKV99" s="29"/>
      <c r="RKW99" s="29"/>
      <c r="RKX99" s="29"/>
      <c r="RKY99" s="29"/>
      <c r="RKZ99" s="29"/>
      <c r="RLA99" s="29"/>
      <c r="RLB99" s="29"/>
      <c r="RLC99" s="29"/>
      <c r="RLD99" s="29"/>
      <c r="RLE99" s="29"/>
      <c r="RLF99" s="29"/>
      <c r="RLG99" s="29"/>
      <c r="RLH99" s="29"/>
      <c r="RLI99" s="29"/>
      <c r="RLJ99" s="29"/>
      <c r="RLK99" s="29"/>
      <c r="RLL99" s="29"/>
      <c r="RLM99" s="29"/>
      <c r="RLN99" s="29"/>
      <c r="RLO99" s="29"/>
      <c r="RLP99" s="29"/>
      <c r="RLQ99" s="29"/>
      <c r="RLR99" s="29"/>
      <c r="RLS99" s="29"/>
      <c r="RLT99" s="29"/>
      <c r="RLU99" s="29"/>
      <c r="RLV99" s="29"/>
      <c r="RLW99" s="29"/>
      <c r="RLX99" s="29"/>
      <c r="RLY99" s="29"/>
      <c r="RLZ99" s="29"/>
      <c r="RMA99" s="29"/>
      <c r="RMB99" s="29"/>
      <c r="RMC99" s="29"/>
      <c r="RMD99" s="29"/>
      <c r="RME99" s="29"/>
      <c r="RMF99" s="29"/>
      <c r="RMG99" s="29"/>
      <c r="RMH99" s="29"/>
      <c r="RMI99" s="29"/>
      <c r="RMJ99" s="29"/>
      <c r="RMK99" s="29"/>
      <c r="RML99" s="29"/>
      <c r="RMM99" s="29"/>
      <c r="RMN99" s="29"/>
      <c r="RMO99" s="29"/>
      <c r="RMP99" s="29"/>
      <c r="RMQ99" s="29"/>
      <c r="RMR99" s="29"/>
      <c r="RMS99" s="29"/>
      <c r="RMT99" s="29"/>
      <c r="RMU99" s="29"/>
      <c r="RMV99" s="29"/>
      <c r="RMW99" s="29"/>
      <c r="RMX99" s="29"/>
      <c r="RMY99" s="29"/>
      <c r="RMZ99" s="29"/>
      <c r="RNA99" s="29"/>
      <c r="RNB99" s="29"/>
      <c r="RNC99" s="29"/>
      <c r="RND99" s="29"/>
      <c r="RNE99" s="29"/>
      <c r="RNF99" s="29"/>
      <c r="RNG99" s="29"/>
      <c r="RNH99" s="29"/>
      <c r="RNI99" s="29"/>
      <c r="RNJ99" s="29"/>
      <c r="RNK99" s="29"/>
      <c r="RNL99" s="29"/>
      <c r="RNM99" s="29"/>
      <c r="RNN99" s="29"/>
      <c r="RNO99" s="29"/>
      <c r="RNP99" s="29"/>
      <c r="RNQ99" s="29"/>
      <c r="RNR99" s="29"/>
      <c r="RNS99" s="29"/>
      <c r="RNT99" s="29"/>
      <c r="RNU99" s="29"/>
      <c r="RNV99" s="29"/>
      <c r="RNW99" s="29"/>
      <c r="RNX99" s="29"/>
      <c r="RNY99" s="29"/>
      <c r="RNZ99" s="29"/>
      <c r="ROA99" s="29"/>
      <c r="ROB99" s="29"/>
      <c r="ROC99" s="29"/>
      <c r="ROD99" s="29"/>
      <c r="ROE99" s="29"/>
      <c r="ROF99" s="29"/>
      <c r="ROG99" s="29"/>
      <c r="ROH99" s="29"/>
      <c r="ROI99" s="29"/>
      <c r="ROJ99" s="29"/>
      <c r="ROK99" s="29"/>
      <c r="ROL99" s="29"/>
      <c r="ROM99" s="29"/>
      <c r="RON99" s="29"/>
      <c r="ROO99" s="29"/>
      <c r="ROP99" s="29"/>
      <c r="ROQ99" s="29"/>
      <c r="ROR99" s="29"/>
      <c r="ROS99" s="29"/>
      <c r="ROT99" s="29"/>
      <c r="ROU99" s="29"/>
      <c r="ROV99" s="29"/>
      <c r="ROW99" s="29"/>
      <c r="ROX99" s="29"/>
      <c r="ROY99" s="29"/>
      <c r="ROZ99" s="29"/>
      <c r="RPA99" s="29"/>
      <c r="RPB99" s="29"/>
      <c r="RPC99" s="29"/>
      <c r="RPD99" s="29"/>
      <c r="RPE99" s="29"/>
      <c r="RPF99" s="29"/>
      <c r="RPG99" s="29"/>
      <c r="RPH99" s="29"/>
      <c r="RPI99" s="29"/>
      <c r="RPJ99" s="29"/>
      <c r="RPK99" s="29"/>
      <c r="RPL99" s="29"/>
      <c r="RPM99" s="29"/>
      <c r="RPN99" s="29"/>
      <c r="RPO99" s="29"/>
      <c r="RPP99" s="29"/>
      <c r="RPQ99" s="29"/>
      <c r="RPR99" s="29"/>
      <c r="RPS99" s="29"/>
      <c r="RPT99" s="29"/>
      <c r="RPU99" s="29"/>
      <c r="RPV99" s="29"/>
      <c r="RPW99" s="29"/>
      <c r="RPX99" s="29"/>
      <c r="RPY99" s="29"/>
      <c r="RPZ99" s="29"/>
      <c r="RQA99" s="29"/>
      <c r="RQB99" s="29"/>
      <c r="RQC99" s="29"/>
      <c r="RQD99" s="29"/>
      <c r="RQE99" s="29"/>
      <c r="RQF99" s="29"/>
      <c r="RQG99" s="29"/>
      <c r="RQH99" s="29"/>
      <c r="RQI99" s="29"/>
      <c r="RQJ99" s="29"/>
      <c r="RQK99" s="29"/>
      <c r="RQL99" s="29"/>
      <c r="RQM99" s="29"/>
      <c r="RQN99" s="29"/>
      <c r="RQO99" s="29"/>
      <c r="RQP99" s="29"/>
      <c r="RQQ99" s="29"/>
      <c r="RQR99" s="29"/>
      <c r="RQS99" s="29"/>
      <c r="RQT99" s="29"/>
      <c r="RQU99" s="29"/>
      <c r="RQV99" s="29"/>
      <c r="RQW99" s="29"/>
      <c r="RQX99" s="29"/>
      <c r="RQY99" s="29"/>
      <c r="RQZ99" s="29"/>
      <c r="RRA99" s="29"/>
      <c r="RRB99" s="29"/>
      <c r="RRC99" s="29"/>
      <c r="RRD99" s="29"/>
      <c r="RRE99" s="29"/>
      <c r="RRF99" s="29"/>
      <c r="RRG99" s="29"/>
      <c r="RRH99" s="29"/>
      <c r="RRI99" s="29"/>
      <c r="RRJ99" s="29"/>
      <c r="RRK99" s="29"/>
      <c r="RRL99" s="29"/>
      <c r="RRM99" s="29"/>
      <c r="RRN99" s="29"/>
      <c r="RRO99" s="29"/>
      <c r="RRP99" s="29"/>
      <c r="RRQ99" s="29"/>
      <c r="RRR99" s="29"/>
      <c r="RRS99" s="29"/>
      <c r="RRT99" s="29"/>
      <c r="RRU99" s="29"/>
      <c r="RRV99" s="29"/>
      <c r="RRW99" s="29"/>
      <c r="RRX99" s="29"/>
      <c r="RRY99" s="29"/>
      <c r="RRZ99" s="29"/>
      <c r="RSA99" s="29"/>
      <c r="RSB99" s="29"/>
      <c r="RSC99" s="29"/>
      <c r="RSD99" s="29"/>
      <c r="RSE99" s="29"/>
      <c r="RSF99" s="29"/>
      <c r="RSG99" s="29"/>
      <c r="RSH99" s="29"/>
      <c r="RSI99" s="29"/>
      <c r="RSJ99" s="29"/>
      <c r="RSK99" s="29"/>
      <c r="RSL99" s="29"/>
      <c r="RSM99" s="29"/>
      <c r="RSN99" s="29"/>
      <c r="RSO99" s="29"/>
      <c r="RSP99" s="29"/>
      <c r="RSQ99" s="29"/>
      <c r="RSR99" s="29"/>
      <c r="RSS99" s="29"/>
      <c r="RST99" s="29"/>
      <c r="RSU99" s="29"/>
      <c r="RSV99" s="29"/>
      <c r="RSW99" s="29"/>
      <c r="RSX99" s="29"/>
      <c r="RSY99" s="29"/>
      <c r="RSZ99" s="29"/>
      <c r="RTA99" s="29"/>
      <c r="RTB99" s="29"/>
      <c r="RTC99" s="29"/>
      <c r="RTD99" s="29"/>
      <c r="RTE99" s="29"/>
      <c r="RTF99" s="29"/>
      <c r="RTG99" s="29"/>
      <c r="RTH99" s="29"/>
      <c r="RTI99" s="29"/>
      <c r="RTJ99" s="29"/>
      <c r="RTK99" s="29"/>
      <c r="RTL99" s="29"/>
      <c r="RTM99" s="29"/>
      <c r="RTN99" s="29"/>
      <c r="RTO99" s="29"/>
      <c r="RTP99" s="29"/>
      <c r="RTQ99" s="29"/>
      <c r="RTR99" s="29"/>
      <c r="RTS99" s="29"/>
      <c r="RTT99" s="29"/>
      <c r="RTU99" s="29"/>
      <c r="RTV99" s="29"/>
      <c r="RTW99" s="29"/>
      <c r="RTX99" s="29"/>
      <c r="RTY99" s="29"/>
      <c r="RTZ99" s="29"/>
      <c r="RUA99" s="29"/>
      <c r="RUB99" s="29"/>
      <c r="RUC99" s="29"/>
      <c r="RUD99" s="29"/>
      <c r="RUE99" s="29"/>
      <c r="RUF99" s="29"/>
      <c r="RUG99" s="29"/>
      <c r="RUH99" s="29"/>
      <c r="RUI99" s="29"/>
      <c r="RUJ99" s="29"/>
      <c r="RUK99" s="29"/>
      <c r="RUL99" s="29"/>
      <c r="RUM99" s="29"/>
      <c r="RUN99" s="29"/>
      <c r="RUO99" s="29"/>
      <c r="RUP99" s="29"/>
      <c r="RUQ99" s="29"/>
      <c r="RUR99" s="29"/>
      <c r="RUS99" s="29"/>
      <c r="RUT99" s="29"/>
      <c r="RUU99" s="29"/>
      <c r="RUV99" s="29"/>
      <c r="RUW99" s="29"/>
      <c r="RUX99" s="29"/>
      <c r="RUY99" s="29"/>
      <c r="RUZ99" s="29"/>
      <c r="RVA99" s="29"/>
      <c r="RVB99" s="29"/>
      <c r="RVC99" s="29"/>
      <c r="RVD99" s="29"/>
      <c r="RVE99" s="29"/>
      <c r="RVF99" s="29"/>
      <c r="RVG99" s="29"/>
      <c r="RVH99" s="29"/>
      <c r="RVI99" s="29"/>
      <c r="RVJ99" s="29"/>
      <c r="RVK99" s="29"/>
      <c r="RVL99" s="29"/>
      <c r="RVM99" s="29"/>
      <c r="RVN99" s="29"/>
      <c r="RVO99" s="29"/>
      <c r="RVP99" s="29"/>
      <c r="RVQ99" s="29"/>
      <c r="RVR99" s="29"/>
      <c r="RVS99" s="29"/>
      <c r="RVT99" s="29"/>
      <c r="RVU99" s="29"/>
      <c r="RVV99" s="29"/>
      <c r="RVW99" s="29"/>
      <c r="RVX99" s="29"/>
      <c r="RVY99" s="29"/>
      <c r="RVZ99" s="29"/>
      <c r="RWA99" s="29"/>
      <c r="RWB99" s="29"/>
      <c r="RWC99" s="29"/>
      <c r="RWD99" s="29"/>
      <c r="RWE99" s="29"/>
      <c r="RWF99" s="29"/>
      <c r="RWG99" s="29"/>
      <c r="RWH99" s="29"/>
      <c r="RWI99" s="29"/>
      <c r="RWJ99" s="29"/>
      <c r="RWK99" s="29"/>
      <c r="RWL99" s="29"/>
      <c r="RWM99" s="29"/>
      <c r="RWN99" s="29"/>
      <c r="RWO99" s="29"/>
      <c r="RWP99" s="29"/>
      <c r="RWQ99" s="29"/>
      <c r="RWR99" s="29"/>
      <c r="RWS99" s="29"/>
      <c r="RWT99" s="29"/>
      <c r="RWU99" s="29"/>
      <c r="RWV99" s="29"/>
      <c r="RWW99" s="29"/>
      <c r="RWX99" s="29"/>
      <c r="RWY99" s="29"/>
      <c r="RWZ99" s="29"/>
      <c r="RXA99" s="29"/>
      <c r="RXB99" s="29"/>
      <c r="RXC99" s="29"/>
      <c r="RXD99" s="29"/>
      <c r="RXE99" s="29"/>
      <c r="RXF99" s="29"/>
      <c r="RXG99" s="29"/>
      <c r="RXH99" s="29"/>
      <c r="RXI99" s="29"/>
      <c r="RXJ99" s="29"/>
      <c r="RXK99" s="29"/>
      <c r="RXL99" s="29"/>
      <c r="RXM99" s="29"/>
      <c r="RXN99" s="29"/>
      <c r="RXO99" s="29"/>
      <c r="RXP99" s="29"/>
      <c r="RXQ99" s="29"/>
      <c r="RXR99" s="29"/>
      <c r="RXS99" s="29"/>
      <c r="RXT99" s="29"/>
      <c r="RXU99" s="29"/>
      <c r="RXV99" s="29"/>
      <c r="RXW99" s="29"/>
      <c r="RXX99" s="29"/>
      <c r="RXY99" s="29"/>
      <c r="RXZ99" s="29"/>
      <c r="RYA99" s="29"/>
      <c r="RYB99" s="29"/>
      <c r="RYC99" s="29"/>
      <c r="RYD99" s="29"/>
      <c r="RYE99" s="29"/>
      <c r="RYF99" s="29"/>
      <c r="RYG99" s="29"/>
      <c r="RYH99" s="29"/>
      <c r="RYI99" s="29"/>
      <c r="RYJ99" s="29"/>
      <c r="RYK99" s="29"/>
      <c r="RYL99" s="29"/>
      <c r="RYM99" s="29"/>
      <c r="RYN99" s="29"/>
      <c r="RYO99" s="29"/>
      <c r="RYP99" s="29"/>
      <c r="RYQ99" s="29"/>
      <c r="RYR99" s="29"/>
      <c r="RYS99" s="29"/>
      <c r="RYT99" s="29"/>
      <c r="RYU99" s="29"/>
      <c r="RYV99" s="29"/>
      <c r="RYW99" s="29"/>
      <c r="RYX99" s="29"/>
      <c r="RYY99" s="29"/>
      <c r="RYZ99" s="29"/>
      <c r="RZA99" s="29"/>
      <c r="RZB99" s="29"/>
      <c r="RZC99" s="29"/>
      <c r="RZD99" s="29"/>
      <c r="RZE99" s="29"/>
      <c r="RZF99" s="29"/>
      <c r="RZG99" s="29"/>
      <c r="RZH99" s="29"/>
      <c r="RZI99" s="29"/>
      <c r="RZJ99" s="29"/>
      <c r="RZK99" s="29"/>
      <c r="RZL99" s="29"/>
      <c r="RZM99" s="29"/>
      <c r="RZN99" s="29"/>
      <c r="RZO99" s="29"/>
      <c r="RZP99" s="29"/>
      <c r="RZQ99" s="29"/>
      <c r="RZR99" s="29"/>
      <c r="RZS99" s="29"/>
      <c r="RZT99" s="29"/>
      <c r="RZU99" s="29"/>
      <c r="RZV99" s="29"/>
      <c r="RZW99" s="29"/>
      <c r="RZX99" s="29"/>
      <c r="RZY99" s="29"/>
      <c r="RZZ99" s="29"/>
      <c r="SAA99" s="29"/>
      <c r="SAB99" s="29"/>
      <c r="SAC99" s="29"/>
      <c r="SAD99" s="29"/>
      <c r="SAE99" s="29"/>
      <c r="SAF99" s="29"/>
      <c r="SAG99" s="29"/>
      <c r="SAH99" s="29"/>
      <c r="SAI99" s="29"/>
      <c r="SAJ99" s="29"/>
      <c r="SAK99" s="29"/>
      <c r="SAL99" s="29"/>
      <c r="SAM99" s="29"/>
      <c r="SAN99" s="29"/>
      <c r="SAO99" s="29"/>
      <c r="SAP99" s="29"/>
      <c r="SAQ99" s="29"/>
      <c r="SAR99" s="29"/>
      <c r="SAS99" s="29"/>
      <c r="SAT99" s="29"/>
      <c r="SAU99" s="29"/>
      <c r="SAV99" s="29"/>
      <c r="SAW99" s="29"/>
      <c r="SAX99" s="29"/>
      <c r="SAY99" s="29"/>
      <c r="SAZ99" s="29"/>
      <c r="SBA99" s="29"/>
      <c r="SBB99" s="29"/>
      <c r="SBC99" s="29"/>
      <c r="SBD99" s="29"/>
      <c r="SBE99" s="29"/>
      <c r="SBF99" s="29"/>
      <c r="SBG99" s="29"/>
      <c r="SBH99" s="29"/>
      <c r="SBI99" s="29"/>
      <c r="SBJ99" s="29"/>
      <c r="SBK99" s="29"/>
      <c r="SBL99" s="29"/>
      <c r="SBM99" s="29"/>
      <c r="SBN99" s="29"/>
      <c r="SBO99" s="29"/>
      <c r="SBP99" s="29"/>
      <c r="SBQ99" s="29"/>
      <c r="SBR99" s="29"/>
      <c r="SBS99" s="29"/>
      <c r="SBT99" s="29"/>
      <c r="SBU99" s="29"/>
      <c r="SBV99" s="29"/>
      <c r="SBW99" s="29"/>
      <c r="SBX99" s="29"/>
      <c r="SBY99" s="29"/>
      <c r="SBZ99" s="29"/>
      <c r="SCA99" s="29"/>
      <c r="SCB99" s="29"/>
      <c r="SCC99" s="29"/>
      <c r="SCD99" s="29"/>
      <c r="SCE99" s="29"/>
      <c r="SCF99" s="29"/>
      <c r="SCG99" s="29"/>
      <c r="SCH99" s="29"/>
      <c r="SCI99" s="29"/>
      <c r="SCJ99" s="29"/>
      <c r="SCK99" s="29"/>
      <c r="SCL99" s="29"/>
      <c r="SCM99" s="29"/>
      <c r="SCN99" s="29"/>
      <c r="SCO99" s="29"/>
      <c r="SCP99" s="29"/>
      <c r="SCQ99" s="29"/>
      <c r="SCR99" s="29"/>
      <c r="SCS99" s="29"/>
      <c r="SCT99" s="29"/>
      <c r="SCU99" s="29"/>
      <c r="SCV99" s="29"/>
      <c r="SCW99" s="29"/>
      <c r="SCX99" s="29"/>
      <c r="SCY99" s="29"/>
      <c r="SCZ99" s="29"/>
      <c r="SDA99" s="29"/>
      <c r="SDB99" s="29"/>
      <c r="SDC99" s="29"/>
      <c r="SDD99" s="29"/>
      <c r="SDE99" s="29"/>
      <c r="SDF99" s="29"/>
      <c r="SDG99" s="29"/>
      <c r="SDH99" s="29"/>
      <c r="SDI99" s="29"/>
      <c r="SDJ99" s="29"/>
      <c r="SDK99" s="29"/>
      <c r="SDL99" s="29"/>
      <c r="SDM99" s="29"/>
      <c r="SDN99" s="29"/>
      <c r="SDO99" s="29"/>
      <c r="SDP99" s="29"/>
      <c r="SDQ99" s="29"/>
      <c r="SDR99" s="29"/>
      <c r="SDS99" s="29"/>
      <c r="SDT99" s="29"/>
      <c r="SDU99" s="29"/>
      <c r="SDV99" s="29"/>
      <c r="SDW99" s="29"/>
      <c r="SDX99" s="29"/>
      <c r="SDY99" s="29"/>
      <c r="SDZ99" s="29"/>
      <c r="SEA99" s="29"/>
      <c r="SEB99" s="29"/>
      <c r="SEC99" s="29"/>
      <c r="SED99" s="29"/>
      <c r="SEE99" s="29"/>
      <c r="SEF99" s="29"/>
      <c r="SEG99" s="29"/>
      <c r="SEH99" s="29"/>
      <c r="SEI99" s="29"/>
      <c r="SEJ99" s="29"/>
      <c r="SEK99" s="29"/>
      <c r="SEL99" s="29"/>
      <c r="SEM99" s="29"/>
      <c r="SEN99" s="29"/>
      <c r="SEO99" s="29"/>
      <c r="SEP99" s="29"/>
      <c r="SEQ99" s="29"/>
      <c r="SER99" s="29"/>
      <c r="SES99" s="29"/>
      <c r="SET99" s="29"/>
      <c r="SEU99" s="29"/>
      <c r="SEV99" s="29"/>
      <c r="SEW99" s="29"/>
      <c r="SEX99" s="29"/>
      <c r="SEY99" s="29"/>
      <c r="SEZ99" s="29"/>
      <c r="SFA99" s="29"/>
      <c r="SFB99" s="29"/>
      <c r="SFC99" s="29"/>
      <c r="SFD99" s="29"/>
      <c r="SFE99" s="29"/>
      <c r="SFF99" s="29"/>
      <c r="SFG99" s="29"/>
      <c r="SFH99" s="29"/>
      <c r="SFI99" s="29"/>
      <c r="SFJ99" s="29"/>
      <c r="SFK99" s="29"/>
      <c r="SFL99" s="29"/>
      <c r="SFM99" s="29"/>
      <c r="SFN99" s="29"/>
      <c r="SFO99" s="29"/>
      <c r="SFP99" s="29"/>
      <c r="SFQ99" s="29"/>
      <c r="SFR99" s="29"/>
      <c r="SFS99" s="29"/>
      <c r="SFT99" s="29"/>
      <c r="SFU99" s="29"/>
      <c r="SFV99" s="29"/>
      <c r="SFW99" s="29"/>
      <c r="SFX99" s="29"/>
      <c r="SFY99" s="29"/>
      <c r="SFZ99" s="29"/>
      <c r="SGA99" s="29"/>
      <c r="SGB99" s="29"/>
      <c r="SGC99" s="29"/>
      <c r="SGD99" s="29"/>
      <c r="SGE99" s="29"/>
      <c r="SGF99" s="29"/>
      <c r="SGG99" s="29"/>
      <c r="SGH99" s="29"/>
      <c r="SGI99" s="29"/>
      <c r="SGJ99" s="29"/>
      <c r="SGK99" s="29"/>
      <c r="SGL99" s="29"/>
      <c r="SGM99" s="29"/>
      <c r="SGN99" s="29"/>
      <c r="SGO99" s="29"/>
      <c r="SGP99" s="29"/>
      <c r="SGQ99" s="29"/>
      <c r="SGR99" s="29"/>
      <c r="SGS99" s="29"/>
      <c r="SGT99" s="29"/>
      <c r="SGU99" s="29"/>
      <c r="SGV99" s="29"/>
      <c r="SGW99" s="29"/>
      <c r="SGX99" s="29"/>
      <c r="SGY99" s="29"/>
      <c r="SGZ99" s="29"/>
      <c r="SHA99" s="29"/>
      <c r="SHB99" s="29"/>
      <c r="SHC99" s="29"/>
      <c r="SHD99" s="29"/>
      <c r="SHE99" s="29"/>
      <c r="SHF99" s="29"/>
      <c r="SHG99" s="29"/>
      <c r="SHH99" s="29"/>
      <c r="SHI99" s="29"/>
      <c r="SHJ99" s="29"/>
      <c r="SHK99" s="29"/>
      <c r="SHL99" s="29"/>
      <c r="SHM99" s="29"/>
      <c r="SHN99" s="29"/>
      <c r="SHO99" s="29"/>
      <c r="SHP99" s="29"/>
      <c r="SHQ99" s="29"/>
      <c r="SHR99" s="29"/>
      <c r="SHS99" s="29"/>
      <c r="SHT99" s="29"/>
      <c r="SHU99" s="29"/>
      <c r="SHV99" s="29"/>
      <c r="SHW99" s="29"/>
      <c r="SHX99" s="29"/>
      <c r="SHY99" s="29"/>
      <c r="SHZ99" s="29"/>
      <c r="SIA99" s="29"/>
      <c r="SIB99" s="29"/>
      <c r="SIC99" s="29"/>
      <c r="SID99" s="29"/>
      <c r="SIE99" s="29"/>
      <c r="SIF99" s="29"/>
      <c r="SIG99" s="29"/>
      <c r="SIH99" s="29"/>
      <c r="SII99" s="29"/>
      <c r="SIJ99" s="29"/>
      <c r="SIK99" s="29"/>
      <c r="SIL99" s="29"/>
      <c r="SIM99" s="29"/>
      <c r="SIN99" s="29"/>
      <c r="SIO99" s="29"/>
      <c r="SIP99" s="29"/>
      <c r="SIQ99" s="29"/>
      <c r="SIR99" s="29"/>
      <c r="SIS99" s="29"/>
      <c r="SIT99" s="29"/>
      <c r="SIU99" s="29"/>
      <c r="SIV99" s="29"/>
      <c r="SIW99" s="29"/>
      <c r="SIX99" s="29"/>
      <c r="SIY99" s="29"/>
      <c r="SIZ99" s="29"/>
      <c r="SJA99" s="29"/>
      <c r="SJB99" s="29"/>
      <c r="SJC99" s="29"/>
      <c r="SJD99" s="29"/>
      <c r="SJE99" s="29"/>
      <c r="SJF99" s="29"/>
      <c r="SJG99" s="29"/>
      <c r="SJH99" s="29"/>
      <c r="SJI99" s="29"/>
      <c r="SJJ99" s="29"/>
      <c r="SJK99" s="29"/>
      <c r="SJL99" s="29"/>
      <c r="SJM99" s="29"/>
      <c r="SJN99" s="29"/>
      <c r="SJO99" s="29"/>
      <c r="SJP99" s="29"/>
      <c r="SJQ99" s="29"/>
      <c r="SJR99" s="29"/>
      <c r="SJS99" s="29"/>
      <c r="SJT99" s="29"/>
      <c r="SJU99" s="29"/>
      <c r="SJV99" s="29"/>
      <c r="SJW99" s="29"/>
      <c r="SJX99" s="29"/>
      <c r="SJY99" s="29"/>
      <c r="SJZ99" s="29"/>
      <c r="SKA99" s="29"/>
      <c r="SKB99" s="29"/>
      <c r="SKC99" s="29"/>
      <c r="SKD99" s="29"/>
      <c r="SKE99" s="29"/>
      <c r="SKF99" s="29"/>
      <c r="SKG99" s="29"/>
      <c r="SKH99" s="29"/>
      <c r="SKI99" s="29"/>
      <c r="SKJ99" s="29"/>
      <c r="SKK99" s="29"/>
      <c r="SKL99" s="29"/>
      <c r="SKM99" s="29"/>
      <c r="SKN99" s="29"/>
      <c r="SKO99" s="29"/>
      <c r="SKP99" s="29"/>
      <c r="SKQ99" s="29"/>
      <c r="SKR99" s="29"/>
      <c r="SKS99" s="29"/>
      <c r="SKT99" s="29"/>
      <c r="SKU99" s="29"/>
      <c r="SKV99" s="29"/>
      <c r="SKW99" s="29"/>
      <c r="SKX99" s="29"/>
      <c r="SKY99" s="29"/>
      <c r="SKZ99" s="29"/>
      <c r="SLA99" s="29"/>
      <c r="SLB99" s="29"/>
      <c r="SLC99" s="29"/>
      <c r="SLD99" s="29"/>
      <c r="SLE99" s="29"/>
      <c r="SLF99" s="29"/>
      <c r="SLG99" s="29"/>
      <c r="SLH99" s="29"/>
      <c r="SLI99" s="29"/>
      <c r="SLJ99" s="29"/>
      <c r="SLK99" s="29"/>
      <c r="SLL99" s="29"/>
      <c r="SLM99" s="29"/>
      <c r="SLN99" s="29"/>
      <c r="SLO99" s="29"/>
      <c r="SLP99" s="29"/>
      <c r="SLQ99" s="29"/>
      <c r="SLR99" s="29"/>
      <c r="SLS99" s="29"/>
      <c r="SLT99" s="29"/>
      <c r="SLU99" s="29"/>
      <c r="SLV99" s="29"/>
      <c r="SLW99" s="29"/>
      <c r="SLX99" s="29"/>
      <c r="SLY99" s="29"/>
      <c r="SLZ99" s="29"/>
      <c r="SMA99" s="29"/>
      <c r="SMB99" s="29"/>
      <c r="SMC99" s="29"/>
      <c r="SMD99" s="29"/>
      <c r="SME99" s="29"/>
      <c r="SMF99" s="29"/>
      <c r="SMG99" s="29"/>
      <c r="SMH99" s="29"/>
      <c r="SMI99" s="29"/>
      <c r="SMJ99" s="29"/>
      <c r="SMK99" s="29"/>
      <c r="SML99" s="29"/>
      <c r="SMM99" s="29"/>
      <c r="SMN99" s="29"/>
      <c r="SMO99" s="29"/>
      <c r="SMP99" s="29"/>
      <c r="SMQ99" s="29"/>
      <c r="SMR99" s="29"/>
      <c r="SMS99" s="29"/>
      <c r="SMT99" s="29"/>
      <c r="SMU99" s="29"/>
      <c r="SMV99" s="29"/>
      <c r="SMW99" s="29"/>
      <c r="SMX99" s="29"/>
      <c r="SMY99" s="29"/>
      <c r="SMZ99" s="29"/>
      <c r="SNA99" s="29"/>
      <c r="SNB99" s="29"/>
      <c r="SNC99" s="29"/>
      <c r="SND99" s="29"/>
      <c r="SNE99" s="29"/>
      <c r="SNF99" s="29"/>
      <c r="SNG99" s="29"/>
      <c r="SNH99" s="29"/>
      <c r="SNI99" s="29"/>
      <c r="SNJ99" s="29"/>
      <c r="SNK99" s="29"/>
      <c r="SNL99" s="29"/>
      <c r="SNM99" s="29"/>
      <c r="SNN99" s="29"/>
      <c r="SNO99" s="29"/>
      <c r="SNP99" s="29"/>
      <c r="SNQ99" s="29"/>
      <c r="SNR99" s="29"/>
      <c r="SNS99" s="29"/>
      <c r="SNT99" s="29"/>
      <c r="SNU99" s="29"/>
      <c r="SNV99" s="29"/>
      <c r="SNW99" s="29"/>
      <c r="SNX99" s="29"/>
      <c r="SNY99" s="29"/>
      <c r="SNZ99" s="29"/>
      <c r="SOA99" s="29"/>
      <c r="SOB99" s="29"/>
      <c r="SOC99" s="29"/>
      <c r="SOD99" s="29"/>
      <c r="SOE99" s="29"/>
      <c r="SOF99" s="29"/>
      <c r="SOG99" s="29"/>
      <c r="SOH99" s="29"/>
      <c r="SOI99" s="29"/>
      <c r="SOJ99" s="29"/>
      <c r="SOK99" s="29"/>
      <c r="SOL99" s="29"/>
      <c r="SOM99" s="29"/>
      <c r="SON99" s="29"/>
      <c r="SOO99" s="29"/>
      <c r="SOP99" s="29"/>
      <c r="SOQ99" s="29"/>
      <c r="SOR99" s="29"/>
      <c r="SOS99" s="29"/>
      <c r="SOT99" s="29"/>
      <c r="SOU99" s="29"/>
      <c r="SOV99" s="29"/>
      <c r="SOW99" s="29"/>
      <c r="SOX99" s="29"/>
      <c r="SOY99" s="29"/>
      <c r="SOZ99" s="29"/>
      <c r="SPA99" s="29"/>
      <c r="SPB99" s="29"/>
      <c r="SPC99" s="29"/>
      <c r="SPD99" s="29"/>
      <c r="SPE99" s="29"/>
      <c r="SPF99" s="29"/>
      <c r="SPG99" s="29"/>
      <c r="SPH99" s="29"/>
      <c r="SPI99" s="29"/>
      <c r="SPJ99" s="29"/>
      <c r="SPK99" s="29"/>
      <c r="SPL99" s="29"/>
      <c r="SPM99" s="29"/>
      <c r="SPN99" s="29"/>
      <c r="SPO99" s="29"/>
      <c r="SPP99" s="29"/>
      <c r="SPQ99" s="29"/>
      <c r="SPR99" s="29"/>
      <c r="SPS99" s="29"/>
      <c r="SPT99" s="29"/>
      <c r="SPU99" s="29"/>
      <c r="SPV99" s="29"/>
      <c r="SPW99" s="29"/>
      <c r="SPX99" s="29"/>
      <c r="SPY99" s="29"/>
      <c r="SPZ99" s="29"/>
      <c r="SQA99" s="29"/>
      <c r="SQB99" s="29"/>
      <c r="SQC99" s="29"/>
      <c r="SQD99" s="29"/>
      <c r="SQE99" s="29"/>
      <c r="SQF99" s="29"/>
      <c r="SQG99" s="29"/>
      <c r="SQH99" s="29"/>
      <c r="SQI99" s="29"/>
      <c r="SQJ99" s="29"/>
      <c r="SQK99" s="29"/>
      <c r="SQL99" s="29"/>
      <c r="SQM99" s="29"/>
      <c r="SQN99" s="29"/>
      <c r="SQO99" s="29"/>
      <c r="SQP99" s="29"/>
      <c r="SQQ99" s="29"/>
      <c r="SQR99" s="29"/>
      <c r="SQS99" s="29"/>
      <c r="SQT99" s="29"/>
      <c r="SQU99" s="29"/>
      <c r="SQV99" s="29"/>
      <c r="SQW99" s="29"/>
      <c r="SQX99" s="29"/>
      <c r="SQY99" s="29"/>
      <c r="SQZ99" s="29"/>
      <c r="SRA99" s="29"/>
      <c r="SRB99" s="29"/>
      <c r="SRC99" s="29"/>
      <c r="SRD99" s="29"/>
      <c r="SRE99" s="29"/>
      <c r="SRF99" s="29"/>
      <c r="SRG99" s="29"/>
      <c r="SRH99" s="29"/>
      <c r="SRI99" s="29"/>
      <c r="SRJ99" s="29"/>
      <c r="SRK99" s="29"/>
      <c r="SRL99" s="29"/>
      <c r="SRM99" s="29"/>
      <c r="SRN99" s="29"/>
      <c r="SRO99" s="29"/>
      <c r="SRP99" s="29"/>
      <c r="SRQ99" s="29"/>
      <c r="SRR99" s="29"/>
      <c r="SRS99" s="29"/>
      <c r="SRT99" s="29"/>
      <c r="SRU99" s="29"/>
      <c r="SRV99" s="29"/>
      <c r="SRW99" s="29"/>
      <c r="SRX99" s="29"/>
      <c r="SRY99" s="29"/>
      <c r="SRZ99" s="29"/>
      <c r="SSA99" s="29"/>
      <c r="SSB99" s="29"/>
      <c r="SSC99" s="29"/>
      <c r="SSD99" s="29"/>
      <c r="SSE99" s="29"/>
      <c r="SSF99" s="29"/>
      <c r="SSG99" s="29"/>
      <c r="SSH99" s="29"/>
      <c r="SSI99" s="29"/>
      <c r="SSJ99" s="29"/>
      <c r="SSK99" s="29"/>
      <c r="SSL99" s="29"/>
      <c r="SSM99" s="29"/>
      <c r="SSN99" s="29"/>
      <c r="SSO99" s="29"/>
      <c r="SSP99" s="29"/>
      <c r="SSQ99" s="29"/>
      <c r="SSR99" s="29"/>
      <c r="SSS99" s="29"/>
      <c r="SST99" s="29"/>
      <c r="SSU99" s="29"/>
      <c r="SSV99" s="29"/>
      <c r="SSW99" s="29"/>
      <c r="SSX99" s="29"/>
      <c r="SSY99" s="29"/>
      <c r="SSZ99" s="29"/>
      <c r="STA99" s="29"/>
      <c r="STB99" s="29"/>
      <c r="STC99" s="29"/>
      <c r="STD99" s="29"/>
      <c r="STE99" s="29"/>
      <c r="STF99" s="29"/>
      <c r="STG99" s="29"/>
      <c r="STH99" s="29"/>
      <c r="STI99" s="29"/>
      <c r="STJ99" s="29"/>
      <c r="STK99" s="29"/>
      <c r="STL99" s="29"/>
      <c r="STM99" s="29"/>
      <c r="STN99" s="29"/>
      <c r="STO99" s="29"/>
      <c r="STP99" s="29"/>
      <c r="STQ99" s="29"/>
      <c r="STR99" s="29"/>
      <c r="STS99" s="29"/>
      <c r="STT99" s="29"/>
      <c r="STU99" s="29"/>
      <c r="STV99" s="29"/>
      <c r="STW99" s="29"/>
      <c r="STX99" s="29"/>
      <c r="STY99" s="29"/>
      <c r="STZ99" s="29"/>
      <c r="SUA99" s="29"/>
      <c r="SUB99" s="29"/>
      <c r="SUC99" s="29"/>
      <c r="SUD99" s="29"/>
      <c r="SUE99" s="29"/>
      <c r="SUF99" s="29"/>
      <c r="SUG99" s="29"/>
      <c r="SUH99" s="29"/>
      <c r="SUI99" s="29"/>
      <c r="SUJ99" s="29"/>
      <c r="SUK99" s="29"/>
      <c r="SUL99" s="29"/>
      <c r="SUM99" s="29"/>
      <c r="SUN99" s="29"/>
      <c r="SUO99" s="29"/>
      <c r="SUP99" s="29"/>
      <c r="SUQ99" s="29"/>
      <c r="SUR99" s="29"/>
      <c r="SUS99" s="29"/>
      <c r="SUT99" s="29"/>
      <c r="SUU99" s="29"/>
      <c r="SUV99" s="29"/>
      <c r="SUW99" s="29"/>
      <c r="SUX99" s="29"/>
      <c r="SUY99" s="29"/>
      <c r="SUZ99" s="29"/>
      <c r="SVA99" s="29"/>
      <c r="SVB99" s="29"/>
      <c r="SVC99" s="29"/>
      <c r="SVD99" s="29"/>
      <c r="SVE99" s="29"/>
      <c r="SVF99" s="29"/>
      <c r="SVG99" s="29"/>
      <c r="SVH99" s="29"/>
      <c r="SVI99" s="29"/>
      <c r="SVJ99" s="29"/>
      <c r="SVK99" s="29"/>
      <c r="SVL99" s="29"/>
      <c r="SVM99" s="29"/>
      <c r="SVN99" s="29"/>
      <c r="SVO99" s="29"/>
      <c r="SVP99" s="29"/>
      <c r="SVQ99" s="29"/>
      <c r="SVR99" s="29"/>
      <c r="SVS99" s="29"/>
      <c r="SVT99" s="29"/>
      <c r="SVU99" s="29"/>
      <c r="SVV99" s="29"/>
      <c r="SVW99" s="29"/>
      <c r="SVX99" s="29"/>
      <c r="SVY99" s="29"/>
      <c r="SVZ99" s="29"/>
      <c r="SWA99" s="29"/>
      <c r="SWB99" s="29"/>
      <c r="SWC99" s="29"/>
      <c r="SWD99" s="29"/>
      <c r="SWE99" s="29"/>
      <c r="SWF99" s="29"/>
      <c r="SWG99" s="29"/>
      <c r="SWH99" s="29"/>
      <c r="SWI99" s="29"/>
      <c r="SWJ99" s="29"/>
      <c r="SWK99" s="29"/>
      <c r="SWL99" s="29"/>
      <c r="SWM99" s="29"/>
      <c r="SWN99" s="29"/>
      <c r="SWO99" s="29"/>
      <c r="SWP99" s="29"/>
      <c r="SWQ99" s="29"/>
      <c r="SWR99" s="29"/>
      <c r="SWS99" s="29"/>
      <c r="SWT99" s="29"/>
      <c r="SWU99" s="29"/>
      <c r="SWV99" s="29"/>
      <c r="SWW99" s="29"/>
      <c r="SWX99" s="29"/>
      <c r="SWY99" s="29"/>
      <c r="SWZ99" s="29"/>
      <c r="SXA99" s="29"/>
      <c r="SXB99" s="29"/>
      <c r="SXC99" s="29"/>
      <c r="SXD99" s="29"/>
      <c r="SXE99" s="29"/>
      <c r="SXF99" s="29"/>
      <c r="SXG99" s="29"/>
      <c r="SXH99" s="29"/>
      <c r="SXI99" s="29"/>
      <c r="SXJ99" s="29"/>
      <c r="SXK99" s="29"/>
      <c r="SXL99" s="29"/>
      <c r="SXM99" s="29"/>
      <c r="SXN99" s="29"/>
      <c r="SXO99" s="29"/>
      <c r="SXP99" s="29"/>
      <c r="SXQ99" s="29"/>
      <c r="SXR99" s="29"/>
      <c r="SXS99" s="29"/>
      <c r="SXT99" s="29"/>
      <c r="SXU99" s="29"/>
      <c r="SXV99" s="29"/>
      <c r="SXW99" s="29"/>
      <c r="SXX99" s="29"/>
      <c r="SXY99" s="29"/>
      <c r="SXZ99" s="29"/>
      <c r="SYA99" s="29"/>
      <c r="SYB99" s="29"/>
      <c r="SYC99" s="29"/>
      <c r="SYD99" s="29"/>
      <c r="SYE99" s="29"/>
      <c r="SYF99" s="29"/>
      <c r="SYG99" s="29"/>
      <c r="SYH99" s="29"/>
      <c r="SYI99" s="29"/>
      <c r="SYJ99" s="29"/>
      <c r="SYK99" s="29"/>
      <c r="SYL99" s="29"/>
      <c r="SYM99" s="29"/>
      <c r="SYN99" s="29"/>
      <c r="SYO99" s="29"/>
      <c r="SYP99" s="29"/>
      <c r="SYQ99" s="29"/>
      <c r="SYR99" s="29"/>
      <c r="SYS99" s="29"/>
      <c r="SYT99" s="29"/>
      <c r="SYU99" s="29"/>
      <c r="SYV99" s="29"/>
      <c r="SYW99" s="29"/>
      <c r="SYX99" s="29"/>
      <c r="SYY99" s="29"/>
      <c r="SYZ99" s="29"/>
      <c r="SZA99" s="29"/>
      <c r="SZB99" s="29"/>
      <c r="SZC99" s="29"/>
      <c r="SZD99" s="29"/>
      <c r="SZE99" s="29"/>
      <c r="SZF99" s="29"/>
      <c r="SZG99" s="29"/>
      <c r="SZH99" s="29"/>
      <c r="SZI99" s="29"/>
      <c r="SZJ99" s="29"/>
      <c r="SZK99" s="29"/>
      <c r="SZL99" s="29"/>
      <c r="SZM99" s="29"/>
      <c r="SZN99" s="29"/>
      <c r="SZO99" s="29"/>
      <c r="SZP99" s="29"/>
      <c r="SZQ99" s="29"/>
      <c r="SZR99" s="29"/>
      <c r="SZS99" s="29"/>
      <c r="SZT99" s="29"/>
      <c r="SZU99" s="29"/>
      <c r="SZV99" s="29"/>
      <c r="SZW99" s="29"/>
      <c r="SZX99" s="29"/>
      <c r="SZY99" s="29"/>
      <c r="SZZ99" s="29"/>
      <c r="TAA99" s="29"/>
      <c r="TAB99" s="29"/>
      <c r="TAC99" s="29"/>
      <c r="TAD99" s="29"/>
      <c r="TAE99" s="29"/>
      <c r="TAF99" s="29"/>
      <c r="TAG99" s="29"/>
      <c r="TAH99" s="29"/>
      <c r="TAI99" s="29"/>
      <c r="TAJ99" s="29"/>
      <c r="TAK99" s="29"/>
      <c r="TAL99" s="29"/>
      <c r="TAM99" s="29"/>
      <c r="TAN99" s="29"/>
      <c r="TAO99" s="29"/>
      <c r="TAP99" s="29"/>
      <c r="TAQ99" s="29"/>
      <c r="TAR99" s="29"/>
      <c r="TAS99" s="29"/>
      <c r="TAT99" s="29"/>
      <c r="TAU99" s="29"/>
      <c r="TAV99" s="29"/>
      <c r="TAW99" s="29"/>
      <c r="TAX99" s="29"/>
      <c r="TAY99" s="29"/>
      <c r="TAZ99" s="29"/>
      <c r="TBA99" s="29"/>
      <c r="TBB99" s="29"/>
      <c r="TBC99" s="29"/>
      <c r="TBD99" s="29"/>
      <c r="TBE99" s="29"/>
      <c r="TBF99" s="29"/>
      <c r="TBG99" s="29"/>
      <c r="TBH99" s="29"/>
      <c r="TBI99" s="29"/>
      <c r="TBJ99" s="29"/>
      <c r="TBK99" s="29"/>
      <c r="TBL99" s="29"/>
      <c r="TBM99" s="29"/>
      <c r="TBN99" s="29"/>
      <c r="TBO99" s="29"/>
      <c r="TBP99" s="29"/>
      <c r="TBQ99" s="29"/>
      <c r="TBR99" s="29"/>
      <c r="TBS99" s="29"/>
      <c r="TBT99" s="29"/>
      <c r="TBU99" s="29"/>
      <c r="TBV99" s="29"/>
      <c r="TBW99" s="29"/>
      <c r="TBX99" s="29"/>
      <c r="TBY99" s="29"/>
      <c r="TBZ99" s="29"/>
      <c r="TCA99" s="29"/>
      <c r="TCB99" s="29"/>
      <c r="TCC99" s="29"/>
      <c r="TCD99" s="29"/>
      <c r="TCE99" s="29"/>
      <c r="TCF99" s="29"/>
      <c r="TCG99" s="29"/>
      <c r="TCH99" s="29"/>
      <c r="TCI99" s="29"/>
      <c r="TCJ99" s="29"/>
      <c r="TCK99" s="29"/>
      <c r="TCL99" s="29"/>
      <c r="TCM99" s="29"/>
      <c r="TCN99" s="29"/>
      <c r="TCO99" s="29"/>
      <c r="TCP99" s="29"/>
      <c r="TCQ99" s="29"/>
      <c r="TCR99" s="29"/>
      <c r="TCS99" s="29"/>
      <c r="TCT99" s="29"/>
      <c r="TCU99" s="29"/>
      <c r="TCV99" s="29"/>
      <c r="TCW99" s="29"/>
      <c r="TCX99" s="29"/>
      <c r="TCY99" s="29"/>
      <c r="TCZ99" s="29"/>
      <c r="TDA99" s="29"/>
      <c r="TDB99" s="29"/>
      <c r="TDC99" s="29"/>
      <c r="TDD99" s="29"/>
      <c r="TDE99" s="29"/>
      <c r="TDF99" s="29"/>
      <c r="TDG99" s="29"/>
      <c r="TDH99" s="29"/>
      <c r="TDI99" s="29"/>
      <c r="TDJ99" s="29"/>
      <c r="TDK99" s="29"/>
      <c r="TDL99" s="29"/>
      <c r="TDM99" s="29"/>
      <c r="TDN99" s="29"/>
      <c r="TDO99" s="29"/>
      <c r="TDP99" s="29"/>
      <c r="TDQ99" s="29"/>
      <c r="TDR99" s="29"/>
      <c r="TDS99" s="29"/>
      <c r="TDT99" s="29"/>
      <c r="TDU99" s="29"/>
      <c r="TDV99" s="29"/>
      <c r="TDW99" s="29"/>
      <c r="TDX99" s="29"/>
      <c r="TDY99" s="29"/>
      <c r="TDZ99" s="29"/>
      <c r="TEA99" s="29"/>
      <c r="TEB99" s="29"/>
      <c r="TEC99" s="29"/>
      <c r="TED99" s="29"/>
      <c r="TEE99" s="29"/>
      <c r="TEF99" s="29"/>
      <c r="TEG99" s="29"/>
      <c r="TEH99" s="29"/>
      <c r="TEI99" s="29"/>
      <c r="TEJ99" s="29"/>
      <c r="TEK99" s="29"/>
      <c r="TEL99" s="29"/>
      <c r="TEM99" s="29"/>
      <c r="TEN99" s="29"/>
      <c r="TEO99" s="29"/>
      <c r="TEP99" s="29"/>
      <c r="TEQ99" s="29"/>
      <c r="TER99" s="29"/>
      <c r="TES99" s="29"/>
      <c r="TET99" s="29"/>
      <c r="TEU99" s="29"/>
      <c r="TEV99" s="29"/>
      <c r="TEW99" s="29"/>
      <c r="TEX99" s="29"/>
      <c r="TEY99" s="29"/>
      <c r="TEZ99" s="29"/>
      <c r="TFA99" s="29"/>
      <c r="TFB99" s="29"/>
      <c r="TFC99" s="29"/>
      <c r="TFD99" s="29"/>
      <c r="TFE99" s="29"/>
      <c r="TFF99" s="29"/>
      <c r="TFG99" s="29"/>
      <c r="TFH99" s="29"/>
      <c r="TFI99" s="29"/>
      <c r="TFJ99" s="29"/>
      <c r="TFK99" s="29"/>
      <c r="TFL99" s="29"/>
      <c r="TFM99" s="29"/>
      <c r="TFN99" s="29"/>
      <c r="TFO99" s="29"/>
      <c r="TFP99" s="29"/>
      <c r="TFQ99" s="29"/>
      <c r="TFR99" s="29"/>
      <c r="TFS99" s="29"/>
      <c r="TFT99" s="29"/>
      <c r="TFU99" s="29"/>
      <c r="TFV99" s="29"/>
      <c r="TFW99" s="29"/>
      <c r="TFX99" s="29"/>
      <c r="TFY99" s="29"/>
      <c r="TFZ99" s="29"/>
      <c r="TGA99" s="29"/>
      <c r="TGB99" s="29"/>
      <c r="TGC99" s="29"/>
      <c r="TGD99" s="29"/>
      <c r="TGE99" s="29"/>
      <c r="TGF99" s="29"/>
      <c r="TGG99" s="29"/>
      <c r="TGH99" s="29"/>
      <c r="TGI99" s="29"/>
      <c r="TGJ99" s="29"/>
      <c r="TGK99" s="29"/>
      <c r="TGL99" s="29"/>
      <c r="TGM99" s="29"/>
      <c r="TGN99" s="29"/>
      <c r="TGO99" s="29"/>
      <c r="TGP99" s="29"/>
      <c r="TGQ99" s="29"/>
      <c r="TGR99" s="29"/>
      <c r="TGS99" s="29"/>
      <c r="TGT99" s="29"/>
      <c r="TGU99" s="29"/>
      <c r="TGV99" s="29"/>
      <c r="TGW99" s="29"/>
      <c r="TGX99" s="29"/>
      <c r="TGY99" s="29"/>
      <c r="TGZ99" s="29"/>
      <c r="THA99" s="29"/>
      <c r="THB99" s="29"/>
      <c r="THC99" s="29"/>
      <c r="THD99" s="29"/>
      <c r="THE99" s="29"/>
      <c r="THF99" s="29"/>
      <c r="THG99" s="29"/>
      <c r="THH99" s="29"/>
      <c r="THI99" s="29"/>
      <c r="THJ99" s="29"/>
      <c r="THK99" s="29"/>
      <c r="THL99" s="29"/>
      <c r="THM99" s="29"/>
      <c r="THN99" s="29"/>
      <c r="THO99" s="29"/>
      <c r="THP99" s="29"/>
      <c r="THQ99" s="29"/>
      <c r="THR99" s="29"/>
      <c r="THS99" s="29"/>
      <c r="THT99" s="29"/>
      <c r="THU99" s="29"/>
      <c r="THV99" s="29"/>
      <c r="THW99" s="29"/>
      <c r="THX99" s="29"/>
      <c r="THY99" s="29"/>
      <c r="THZ99" s="29"/>
      <c r="TIA99" s="29"/>
      <c r="TIB99" s="29"/>
      <c r="TIC99" s="29"/>
      <c r="TID99" s="29"/>
      <c r="TIE99" s="29"/>
      <c r="TIF99" s="29"/>
      <c r="TIG99" s="29"/>
      <c r="TIH99" s="29"/>
      <c r="TII99" s="29"/>
      <c r="TIJ99" s="29"/>
      <c r="TIK99" s="29"/>
      <c r="TIL99" s="29"/>
      <c r="TIM99" s="29"/>
      <c r="TIN99" s="29"/>
      <c r="TIO99" s="29"/>
      <c r="TIP99" s="29"/>
      <c r="TIQ99" s="29"/>
      <c r="TIR99" s="29"/>
      <c r="TIS99" s="29"/>
      <c r="TIT99" s="29"/>
      <c r="TIU99" s="29"/>
      <c r="TIV99" s="29"/>
      <c r="TIW99" s="29"/>
      <c r="TIX99" s="29"/>
      <c r="TIY99" s="29"/>
      <c r="TIZ99" s="29"/>
      <c r="TJA99" s="29"/>
      <c r="TJB99" s="29"/>
      <c r="TJC99" s="29"/>
      <c r="TJD99" s="29"/>
      <c r="TJE99" s="29"/>
      <c r="TJF99" s="29"/>
      <c r="TJG99" s="29"/>
      <c r="TJH99" s="29"/>
      <c r="TJI99" s="29"/>
      <c r="TJJ99" s="29"/>
      <c r="TJK99" s="29"/>
      <c r="TJL99" s="29"/>
      <c r="TJM99" s="29"/>
      <c r="TJN99" s="29"/>
      <c r="TJO99" s="29"/>
      <c r="TJP99" s="29"/>
      <c r="TJQ99" s="29"/>
      <c r="TJR99" s="29"/>
      <c r="TJS99" s="29"/>
      <c r="TJT99" s="29"/>
      <c r="TJU99" s="29"/>
      <c r="TJV99" s="29"/>
      <c r="TJW99" s="29"/>
      <c r="TJX99" s="29"/>
      <c r="TJY99" s="29"/>
      <c r="TJZ99" s="29"/>
      <c r="TKA99" s="29"/>
      <c r="TKB99" s="29"/>
      <c r="TKC99" s="29"/>
      <c r="TKD99" s="29"/>
      <c r="TKE99" s="29"/>
      <c r="TKF99" s="29"/>
      <c r="TKG99" s="29"/>
      <c r="TKH99" s="29"/>
      <c r="TKI99" s="29"/>
      <c r="TKJ99" s="29"/>
      <c r="TKK99" s="29"/>
      <c r="TKL99" s="29"/>
      <c r="TKM99" s="29"/>
      <c r="TKN99" s="29"/>
      <c r="TKO99" s="29"/>
      <c r="TKP99" s="29"/>
      <c r="TKQ99" s="29"/>
      <c r="TKR99" s="29"/>
      <c r="TKS99" s="29"/>
      <c r="TKT99" s="29"/>
      <c r="TKU99" s="29"/>
      <c r="TKV99" s="29"/>
      <c r="TKW99" s="29"/>
      <c r="TKX99" s="29"/>
      <c r="TKY99" s="29"/>
      <c r="TKZ99" s="29"/>
      <c r="TLA99" s="29"/>
      <c r="TLB99" s="29"/>
      <c r="TLC99" s="29"/>
      <c r="TLD99" s="29"/>
      <c r="TLE99" s="29"/>
      <c r="TLF99" s="29"/>
      <c r="TLG99" s="29"/>
      <c r="TLH99" s="29"/>
      <c r="TLI99" s="29"/>
      <c r="TLJ99" s="29"/>
      <c r="TLK99" s="29"/>
      <c r="TLL99" s="29"/>
      <c r="TLM99" s="29"/>
      <c r="TLN99" s="29"/>
      <c r="TLO99" s="29"/>
      <c r="TLP99" s="29"/>
      <c r="TLQ99" s="29"/>
      <c r="TLR99" s="29"/>
      <c r="TLS99" s="29"/>
      <c r="TLT99" s="29"/>
      <c r="TLU99" s="29"/>
      <c r="TLV99" s="29"/>
      <c r="TLW99" s="29"/>
      <c r="TLX99" s="29"/>
      <c r="TLY99" s="29"/>
      <c r="TLZ99" s="29"/>
      <c r="TMA99" s="29"/>
      <c r="TMB99" s="29"/>
      <c r="TMC99" s="29"/>
      <c r="TMD99" s="29"/>
      <c r="TME99" s="29"/>
      <c r="TMF99" s="29"/>
      <c r="TMG99" s="29"/>
      <c r="TMH99" s="29"/>
      <c r="TMI99" s="29"/>
      <c r="TMJ99" s="29"/>
      <c r="TMK99" s="29"/>
      <c r="TML99" s="29"/>
      <c r="TMM99" s="29"/>
      <c r="TMN99" s="29"/>
      <c r="TMO99" s="29"/>
      <c r="TMP99" s="29"/>
      <c r="TMQ99" s="29"/>
      <c r="TMR99" s="29"/>
      <c r="TMS99" s="29"/>
      <c r="TMT99" s="29"/>
      <c r="TMU99" s="29"/>
      <c r="TMV99" s="29"/>
      <c r="TMW99" s="29"/>
      <c r="TMX99" s="29"/>
      <c r="TMY99" s="29"/>
      <c r="TMZ99" s="29"/>
      <c r="TNA99" s="29"/>
      <c r="TNB99" s="29"/>
      <c r="TNC99" s="29"/>
      <c r="TND99" s="29"/>
      <c r="TNE99" s="29"/>
      <c r="TNF99" s="29"/>
      <c r="TNG99" s="29"/>
      <c r="TNH99" s="29"/>
      <c r="TNI99" s="29"/>
      <c r="TNJ99" s="29"/>
      <c r="TNK99" s="29"/>
      <c r="TNL99" s="29"/>
      <c r="TNM99" s="29"/>
      <c r="TNN99" s="29"/>
      <c r="TNO99" s="29"/>
      <c r="TNP99" s="29"/>
      <c r="TNQ99" s="29"/>
      <c r="TNR99" s="29"/>
      <c r="TNS99" s="29"/>
      <c r="TNT99" s="29"/>
      <c r="TNU99" s="29"/>
      <c r="TNV99" s="29"/>
      <c r="TNW99" s="29"/>
      <c r="TNX99" s="29"/>
      <c r="TNY99" s="29"/>
      <c r="TNZ99" s="29"/>
      <c r="TOA99" s="29"/>
      <c r="TOB99" s="29"/>
      <c r="TOC99" s="29"/>
      <c r="TOD99" s="29"/>
      <c r="TOE99" s="29"/>
      <c r="TOF99" s="29"/>
      <c r="TOG99" s="29"/>
      <c r="TOH99" s="29"/>
      <c r="TOI99" s="29"/>
      <c r="TOJ99" s="29"/>
      <c r="TOK99" s="29"/>
      <c r="TOL99" s="29"/>
      <c r="TOM99" s="29"/>
      <c r="TON99" s="29"/>
      <c r="TOO99" s="29"/>
      <c r="TOP99" s="29"/>
      <c r="TOQ99" s="29"/>
      <c r="TOR99" s="29"/>
      <c r="TOS99" s="29"/>
      <c r="TOT99" s="29"/>
      <c r="TOU99" s="29"/>
      <c r="TOV99" s="29"/>
      <c r="TOW99" s="29"/>
      <c r="TOX99" s="29"/>
      <c r="TOY99" s="29"/>
      <c r="TOZ99" s="29"/>
      <c r="TPA99" s="29"/>
      <c r="TPB99" s="29"/>
      <c r="TPC99" s="29"/>
      <c r="TPD99" s="29"/>
      <c r="TPE99" s="29"/>
      <c r="TPF99" s="29"/>
      <c r="TPG99" s="29"/>
      <c r="TPH99" s="29"/>
      <c r="TPI99" s="29"/>
      <c r="TPJ99" s="29"/>
      <c r="TPK99" s="29"/>
      <c r="TPL99" s="29"/>
      <c r="TPM99" s="29"/>
      <c r="TPN99" s="29"/>
      <c r="TPO99" s="29"/>
      <c r="TPP99" s="29"/>
      <c r="TPQ99" s="29"/>
      <c r="TPR99" s="29"/>
      <c r="TPS99" s="29"/>
      <c r="TPT99" s="29"/>
      <c r="TPU99" s="29"/>
      <c r="TPV99" s="29"/>
      <c r="TPW99" s="29"/>
      <c r="TPX99" s="29"/>
      <c r="TPY99" s="29"/>
      <c r="TPZ99" s="29"/>
      <c r="TQA99" s="29"/>
      <c r="TQB99" s="29"/>
      <c r="TQC99" s="29"/>
      <c r="TQD99" s="29"/>
      <c r="TQE99" s="29"/>
      <c r="TQF99" s="29"/>
      <c r="TQG99" s="29"/>
      <c r="TQH99" s="29"/>
      <c r="TQI99" s="29"/>
      <c r="TQJ99" s="29"/>
      <c r="TQK99" s="29"/>
      <c r="TQL99" s="29"/>
      <c r="TQM99" s="29"/>
      <c r="TQN99" s="29"/>
      <c r="TQO99" s="29"/>
      <c r="TQP99" s="29"/>
      <c r="TQQ99" s="29"/>
      <c r="TQR99" s="29"/>
      <c r="TQS99" s="29"/>
      <c r="TQT99" s="29"/>
      <c r="TQU99" s="29"/>
      <c r="TQV99" s="29"/>
      <c r="TQW99" s="29"/>
      <c r="TQX99" s="29"/>
      <c r="TQY99" s="29"/>
      <c r="TQZ99" s="29"/>
      <c r="TRA99" s="29"/>
      <c r="TRB99" s="29"/>
      <c r="TRC99" s="29"/>
      <c r="TRD99" s="29"/>
      <c r="TRE99" s="29"/>
      <c r="TRF99" s="29"/>
      <c r="TRG99" s="29"/>
      <c r="TRH99" s="29"/>
      <c r="TRI99" s="29"/>
      <c r="TRJ99" s="29"/>
      <c r="TRK99" s="29"/>
      <c r="TRL99" s="29"/>
      <c r="TRM99" s="29"/>
      <c r="TRN99" s="29"/>
      <c r="TRO99" s="29"/>
      <c r="TRP99" s="29"/>
      <c r="TRQ99" s="29"/>
      <c r="TRR99" s="29"/>
      <c r="TRS99" s="29"/>
      <c r="TRT99" s="29"/>
      <c r="TRU99" s="29"/>
      <c r="TRV99" s="29"/>
      <c r="TRW99" s="29"/>
      <c r="TRX99" s="29"/>
      <c r="TRY99" s="29"/>
      <c r="TRZ99" s="29"/>
      <c r="TSA99" s="29"/>
      <c r="TSB99" s="29"/>
      <c r="TSC99" s="29"/>
      <c r="TSD99" s="29"/>
      <c r="TSE99" s="29"/>
      <c r="TSF99" s="29"/>
      <c r="TSG99" s="29"/>
      <c r="TSH99" s="29"/>
      <c r="TSI99" s="29"/>
      <c r="TSJ99" s="29"/>
      <c r="TSK99" s="29"/>
      <c r="TSL99" s="29"/>
      <c r="TSM99" s="29"/>
      <c r="TSN99" s="29"/>
      <c r="TSO99" s="29"/>
      <c r="TSP99" s="29"/>
      <c r="TSQ99" s="29"/>
      <c r="TSR99" s="29"/>
      <c r="TSS99" s="29"/>
      <c r="TST99" s="29"/>
      <c r="TSU99" s="29"/>
      <c r="TSV99" s="29"/>
      <c r="TSW99" s="29"/>
      <c r="TSX99" s="29"/>
      <c r="TSY99" s="29"/>
      <c r="TSZ99" s="29"/>
      <c r="TTA99" s="29"/>
      <c r="TTB99" s="29"/>
      <c r="TTC99" s="29"/>
      <c r="TTD99" s="29"/>
      <c r="TTE99" s="29"/>
      <c r="TTF99" s="29"/>
      <c r="TTG99" s="29"/>
      <c r="TTH99" s="29"/>
      <c r="TTI99" s="29"/>
      <c r="TTJ99" s="29"/>
      <c r="TTK99" s="29"/>
      <c r="TTL99" s="29"/>
      <c r="TTM99" s="29"/>
      <c r="TTN99" s="29"/>
      <c r="TTO99" s="29"/>
      <c r="TTP99" s="29"/>
      <c r="TTQ99" s="29"/>
      <c r="TTR99" s="29"/>
      <c r="TTS99" s="29"/>
      <c r="TTT99" s="29"/>
      <c r="TTU99" s="29"/>
      <c r="TTV99" s="29"/>
      <c r="TTW99" s="29"/>
      <c r="TTX99" s="29"/>
      <c r="TTY99" s="29"/>
      <c r="TTZ99" s="29"/>
      <c r="TUA99" s="29"/>
      <c r="TUB99" s="29"/>
      <c r="TUC99" s="29"/>
      <c r="TUD99" s="29"/>
      <c r="TUE99" s="29"/>
      <c r="TUF99" s="29"/>
      <c r="TUG99" s="29"/>
      <c r="TUH99" s="29"/>
      <c r="TUI99" s="29"/>
      <c r="TUJ99" s="29"/>
      <c r="TUK99" s="29"/>
      <c r="TUL99" s="29"/>
      <c r="TUM99" s="29"/>
      <c r="TUN99" s="29"/>
      <c r="TUO99" s="29"/>
      <c r="TUP99" s="29"/>
      <c r="TUQ99" s="29"/>
      <c r="TUR99" s="29"/>
      <c r="TUS99" s="29"/>
      <c r="TUT99" s="29"/>
      <c r="TUU99" s="29"/>
      <c r="TUV99" s="29"/>
      <c r="TUW99" s="29"/>
      <c r="TUX99" s="29"/>
      <c r="TUY99" s="29"/>
      <c r="TUZ99" s="29"/>
      <c r="TVA99" s="29"/>
      <c r="TVB99" s="29"/>
      <c r="TVC99" s="29"/>
      <c r="TVD99" s="29"/>
      <c r="TVE99" s="29"/>
      <c r="TVF99" s="29"/>
      <c r="TVG99" s="29"/>
      <c r="TVH99" s="29"/>
      <c r="TVI99" s="29"/>
      <c r="TVJ99" s="29"/>
      <c r="TVK99" s="29"/>
      <c r="TVL99" s="29"/>
      <c r="TVM99" s="29"/>
      <c r="TVN99" s="29"/>
      <c r="TVO99" s="29"/>
      <c r="TVP99" s="29"/>
      <c r="TVQ99" s="29"/>
      <c r="TVR99" s="29"/>
      <c r="TVS99" s="29"/>
      <c r="TVT99" s="29"/>
      <c r="TVU99" s="29"/>
      <c r="TVV99" s="29"/>
      <c r="TVW99" s="29"/>
      <c r="TVX99" s="29"/>
      <c r="TVY99" s="29"/>
      <c r="TVZ99" s="29"/>
      <c r="TWA99" s="29"/>
      <c r="TWB99" s="29"/>
      <c r="TWC99" s="29"/>
      <c r="TWD99" s="29"/>
      <c r="TWE99" s="29"/>
      <c r="TWF99" s="29"/>
      <c r="TWG99" s="29"/>
      <c r="TWH99" s="29"/>
      <c r="TWI99" s="29"/>
      <c r="TWJ99" s="29"/>
      <c r="TWK99" s="29"/>
      <c r="TWL99" s="29"/>
      <c r="TWM99" s="29"/>
      <c r="TWN99" s="29"/>
      <c r="TWO99" s="29"/>
      <c r="TWP99" s="29"/>
      <c r="TWQ99" s="29"/>
      <c r="TWR99" s="29"/>
      <c r="TWS99" s="29"/>
      <c r="TWT99" s="29"/>
      <c r="TWU99" s="29"/>
      <c r="TWV99" s="29"/>
      <c r="TWW99" s="29"/>
      <c r="TWX99" s="29"/>
      <c r="TWY99" s="29"/>
      <c r="TWZ99" s="29"/>
      <c r="TXA99" s="29"/>
      <c r="TXB99" s="29"/>
      <c r="TXC99" s="29"/>
      <c r="TXD99" s="29"/>
      <c r="TXE99" s="29"/>
      <c r="TXF99" s="29"/>
      <c r="TXG99" s="29"/>
      <c r="TXH99" s="29"/>
      <c r="TXI99" s="29"/>
      <c r="TXJ99" s="29"/>
      <c r="TXK99" s="29"/>
      <c r="TXL99" s="29"/>
      <c r="TXM99" s="29"/>
      <c r="TXN99" s="29"/>
      <c r="TXO99" s="29"/>
      <c r="TXP99" s="29"/>
      <c r="TXQ99" s="29"/>
      <c r="TXR99" s="29"/>
      <c r="TXS99" s="29"/>
      <c r="TXT99" s="29"/>
      <c r="TXU99" s="29"/>
      <c r="TXV99" s="29"/>
      <c r="TXW99" s="29"/>
      <c r="TXX99" s="29"/>
      <c r="TXY99" s="29"/>
      <c r="TXZ99" s="29"/>
      <c r="TYA99" s="29"/>
      <c r="TYB99" s="29"/>
      <c r="TYC99" s="29"/>
      <c r="TYD99" s="29"/>
      <c r="TYE99" s="29"/>
      <c r="TYF99" s="29"/>
      <c r="TYG99" s="29"/>
      <c r="TYH99" s="29"/>
      <c r="TYI99" s="29"/>
      <c r="TYJ99" s="29"/>
      <c r="TYK99" s="29"/>
      <c r="TYL99" s="29"/>
      <c r="TYM99" s="29"/>
      <c r="TYN99" s="29"/>
      <c r="TYO99" s="29"/>
      <c r="TYP99" s="29"/>
      <c r="TYQ99" s="29"/>
      <c r="TYR99" s="29"/>
      <c r="TYS99" s="29"/>
      <c r="TYT99" s="29"/>
      <c r="TYU99" s="29"/>
      <c r="TYV99" s="29"/>
      <c r="TYW99" s="29"/>
      <c r="TYX99" s="29"/>
      <c r="TYY99" s="29"/>
      <c r="TYZ99" s="29"/>
      <c r="TZA99" s="29"/>
      <c r="TZB99" s="29"/>
      <c r="TZC99" s="29"/>
      <c r="TZD99" s="29"/>
      <c r="TZE99" s="29"/>
      <c r="TZF99" s="29"/>
      <c r="TZG99" s="29"/>
      <c r="TZH99" s="29"/>
      <c r="TZI99" s="29"/>
      <c r="TZJ99" s="29"/>
      <c r="TZK99" s="29"/>
      <c r="TZL99" s="29"/>
      <c r="TZM99" s="29"/>
      <c r="TZN99" s="29"/>
      <c r="TZO99" s="29"/>
      <c r="TZP99" s="29"/>
      <c r="TZQ99" s="29"/>
      <c r="TZR99" s="29"/>
      <c r="TZS99" s="29"/>
      <c r="TZT99" s="29"/>
      <c r="TZU99" s="29"/>
      <c r="TZV99" s="29"/>
      <c r="TZW99" s="29"/>
      <c r="TZX99" s="29"/>
      <c r="TZY99" s="29"/>
      <c r="TZZ99" s="29"/>
      <c r="UAA99" s="29"/>
      <c r="UAB99" s="29"/>
      <c r="UAC99" s="29"/>
      <c r="UAD99" s="29"/>
      <c r="UAE99" s="29"/>
      <c r="UAF99" s="29"/>
      <c r="UAG99" s="29"/>
      <c r="UAH99" s="29"/>
      <c r="UAI99" s="29"/>
      <c r="UAJ99" s="29"/>
      <c r="UAK99" s="29"/>
      <c r="UAL99" s="29"/>
      <c r="UAM99" s="29"/>
      <c r="UAN99" s="29"/>
      <c r="UAO99" s="29"/>
      <c r="UAP99" s="29"/>
      <c r="UAQ99" s="29"/>
      <c r="UAR99" s="29"/>
      <c r="UAS99" s="29"/>
      <c r="UAT99" s="29"/>
      <c r="UAU99" s="29"/>
      <c r="UAV99" s="29"/>
      <c r="UAW99" s="29"/>
      <c r="UAX99" s="29"/>
      <c r="UAY99" s="29"/>
      <c r="UAZ99" s="29"/>
      <c r="UBA99" s="29"/>
      <c r="UBB99" s="29"/>
      <c r="UBC99" s="29"/>
      <c r="UBD99" s="29"/>
      <c r="UBE99" s="29"/>
      <c r="UBF99" s="29"/>
      <c r="UBG99" s="29"/>
      <c r="UBH99" s="29"/>
      <c r="UBI99" s="29"/>
      <c r="UBJ99" s="29"/>
      <c r="UBK99" s="29"/>
      <c r="UBL99" s="29"/>
      <c r="UBM99" s="29"/>
      <c r="UBN99" s="29"/>
      <c r="UBO99" s="29"/>
      <c r="UBP99" s="29"/>
      <c r="UBQ99" s="29"/>
      <c r="UBR99" s="29"/>
      <c r="UBS99" s="29"/>
      <c r="UBT99" s="29"/>
      <c r="UBU99" s="29"/>
      <c r="UBV99" s="29"/>
      <c r="UBW99" s="29"/>
      <c r="UBX99" s="29"/>
      <c r="UBY99" s="29"/>
      <c r="UBZ99" s="29"/>
      <c r="UCA99" s="29"/>
      <c r="UCB99" s="29"/>
      <c r="UCC99" s="29"/>
      <c r="UCD99" s="29"/>
      <c r="UCE99" s="29"/>
      <c r="UCF99" s="29"/>
      <c r="UCG99" s="29"/>
      <c r="UCH99" s="29"/>
      <c r="UCI99" s="29"/>
      <c r="UCJ99" s="29"/>
      <c r="UCK99" s="29"/>
      <c r="UCL99" s="29"/>
      <c r="UCM99" s="29"/>
      <c r="UCN99" s="29"/>
      <c r="UCO99" s="29"/>
      <c r="UCP99" s="29"/>
      <c r="UCQ99" s="29"/>
      <c r="UCR99" s="29"/>
      <c r="UCS99" s="29"/>
      <c r="UCT99" s="29"/>
      <c r="UCU99" s="29"/>
      <c r="UCV99" s="29"/>
      <c r="UCW99" s="29"/>
      <c r="UCX99" s="29"/>
      <c r="UCY99" s="29"/>
      <c r="UCZ99" s="29"/>
      <c r="UDA99" s="29"/>
      <c r="UDB99" s="29"/>
      <c r="UDC99" s="29"/>
      <c r="UDD99" s="29"/>
      <c r="UDE99" s="29"/>
      <c r="UDF99" s="29"/>
      <c r="UDG99" s="29"/>
      <c r="UDH99" s="29"/>
      <c r="UDI99" s="29"/>
      <c r="UDJ99" s="29"/>
      <c r="UDK99" s="29"/>
      <c r="UDL99" s="29"/>
      <c r="UDM99" s="29"/>
      <c r="UDN99" s="29"/>
      <c r="UDO99" s="29"/>
      <c r="UDP99" s="29"/>
      <c r="UDQ99" s="29"/>
      <c r="UDR99" s="29"/>
      <c r="UDS99" s="29"/>
      <c r="UDT99" s="29"/>
      <c r="UDU99" s="29"/>
      <c r="UDV99" s="29"/>
      <c r="UDW99" s="29"/>
      <c r="UDX99" s="29"/>
      <c r="UDY99" s="29"/>
      <c r="UDZ99" s="29"/>
      <c r="UEA99" s="29"/>
      <c r="UEB99" s="29"/>
      <c r="UEC99" s="29"/>
      <c r="UED99" s="29"/>
      <c r="UEE99" s="29"/>
      <c r="UEF99" s="29"/>
      <c r="UEG99" s="29"/>
      <c r="UEH99" s="29"/>
      <c r="UEI99" s="29"/>
      <c r="UEJ99" s="29"/>
      <c r="UEK99" s="29"/>
      <c r="UEL99" s="29"/>
      <c r="UEM99" s="29"/>
      <c r="UEN99" s="29"/>
      <c r="UEO99" s="29"/>
      <c r="UEP99" s="29"/>
      <c r="UEQ99" s="29"/>
      <c r="UER99" s="29"/>
      <c r="UES99" s="29"/>
      <c r="UET99" s="29"/>
      <c r="UEU99" s="29"/>
      <c r="UEV99" s="29"/>
      <c r="UEW99" s="29"/>
      <c r="UEX99" s="29"/>
      <c r="UEY99" s="29"/>
      <c r="UEZ99" s="29"/>
      <c r="UFA99" s="29"/>
      <c r="UFB99" s="29"/>
      <c r="UFC99" s="29"/>
      <c r="UFD99" s="29"/>
      <c r="UFE99" s="29"/>
      <c r="UFF99" s="29"/>
      <c r="UFG99" s="29"/>
      <c r="UFH99" s="29"/>
      <c r="UFI99" s="29"/>
      <c r="UFJ99" s="29"/>
      <c r="UFK99" s="29"/>
      <c r="UFL99" s="29"/>
      <c r="UFM99" s="29"/>
      <c r="UFN99" s="29"/>
      <c r="UFO99" s="29"/>
      <c r="UFP99" s="29"/>
      <c r="UFQ99" s="29"/>
      <c r="UFR99" s="29"/>
      <c r="UFS99" s="29"/>
      <c r="UFT99" s="29"/>
      <c r="UFU99" s="29"/>
      <c r="UFV99" s="29"/>
      <c r="UFW99" s="29"/>
      <c r="UFX99" s="29"/>
      <c r="UFY99" s="29"/>
      <c r="UFZ99" s="29"/>
      <c r="UGA99" s="29"/>
      <c r="UGB99" s="29"/>
      <c r="UGC99" s="29"/>
      <c r="UGD99" s="29"/>
      <c r="UGE99" s="29"/>
      <c r="UGF99" s="29"/>
      <c r="UGG99" s="29"/>
      <c r="UGH99" s="29"/>
      <c r="UGI99" s="29"/>
      <c r="UGJ99" s="29"/>
      <c r="UGK99" s="29"/>
      <c r="UGL99" s="29"/>
      <c r="UGM99" s="29"/>
      <c r="UGN99" s="29"/>
      <c r="UGO99" s="29"/>
      <c r="UGP99" s="29"/>
      <c r="UGQ99" s="29"/>
      <c r="UGR99" s="29"/>
      <c r="UGS99" s="29"/>
      <c r="UGT99" s="29"/>
      <c r="UGU99" s="29"/>
      <c r="UGV99" s="29"/>
      <c r="UGW99" s="29"/>
      <c r="UGX99" s="29"/>
      <c r="UGY99" s="29"/>
      <c r="UGZ99" s="29"/>
      <c r="UHA99" s="29"/>
      <c r="UHB99" s="29"/>
      <c r="UHC99" s="29"/>
      <c r="UHD99" s="29"/>
      <c r="UHE99" s="29"/>
      <c r="UHF99" s="29"/>
      <c r="UHG99" s="29"/>
      <c r="UHH99" s="29"/>
      <c r="UHI99" s="29"/>
      <c r="UHJ99" s="29"/>
      <c r="UHK99" s="29"/>
      <c r="UHL99" s="29"/>
      <c r="UHM99" s="29"/>
      <c r="UHN99" s="29"/>
      <c r="UHO99" s="29"/>
      <c r="UHP99" s="29"/>
      <c r="UHQ99" s="29"/>
      <c r="UHR99" s="29"/>
      <c r="UHS99" s="29"/>
      <c r="UHT99" s="29"/>
      <c r="UHU99" s="29"/>
      <c r="UHV99" s="29"/>
      <c r="UHW99" s="29"/>
      <c r="UHX99" s="29"/>
      <c r="UHY99" s="29"/>
      <c r="UHZ99" s="29"/>
      <c r="UIA99" s="29"/>
      <c r="UIB99" s="29"/>
      <c r="UIC99" s="29"/>
      <c r="UID99" s="29"/>
      <c r="UIE99" s="29"/>
      <c r="UIF99" s="29"/>
      <c r="UIG99" s="29"/>
      <c r="UIH99" s="29"/>
      <c r="UII99" s="29"/>
      <c r="UIJ99" s="29"/>
      <c r="UIK99" s="29"/>
      <c r="UIL99" s="29"/>
      <c r="UIM99" s="29"/>
      <c r="UIN99" s="29"/>
      <c r="UIO99" s="29"/>
      <c r="UIP99" s="29"/>
      <c r="UIQ99" s="29"/>
      <c r="UIR99" s="29"/>
      <c r="UIS99" s="29"/>
      <c r="UIT99" s="29"/>
      <c r="UIU99" s="29"/>
      <c r="UIV99" s="29"/>
      <c r="UIW99" s="29"/>
      <c r="UIX99" s="29"/>
      <c r="UIY99" s="29"/>
      <c r="UIZ99" s="29"/>
      <c r="UJA99" s="29"/>
      <c r="UJB99" s="29"/>
      <c r="UJC99" s="29"/>
      <c r="UJD99" s="29"/>
      <c r="UJE99" s="29"/>
      <c r="UJF99" s="29"/>
      <c r="UJG99" s="29"/>
      <c r="UJH99" s="29"/>
      <c r="UJI99" s="29"/>
      <c r="UJJ99" s="29"/>
      <c r="UJK99" s="29"/>
      <c r="UJL99" s="29"/>
      <c r="UJM99" s="29"/>
      <c r="UJN99" s="29"/>
      <c r="UJO99" s="29"/>
      <c r="UJP99" s="29"/>
      <c r="UJQ99" s="29"/>
      <c r="UJR99" s="29"/>
      <c r="UJS99" s="29"/>
      <c r="UJT99" s="29"/>
      <c r="UJU99" s="29"/>
      <c r="UJV99" s="29"/>
      <c r="UJW99" s="29"/>
      <c r="UJX99" s="29"/>
      <c r="UJY99" s="29"/>
      <c r="UJZ99" s="29"/>
      <c r="UKA99" s="29"/>
      <c r="UKB99" s="29"/>
      <c r="UKC99" s="29"/>
      <c r="UKD99" s="29"/>
      <c r="UKE99" s="29"/>
      <c r="UKF99" s="29"/>
      <c r="UKG99" s="29"/>
      <c r="UKH99" s="29"/>
      <c r="UKI99" s="29"/>
      <c r="UKJ99" s="29"/>
      <c r="UKK99" s="29"/>
      <c r="UKL99" s="29"/>
      <c r="UKM99" s="29"/>
      <c r="UKN99" s="29"/>
      <c r="UKO99" s="29"/>
      <c r="UKP99" s="29"/>
      <c r="UKQ99" s="29"/>
      <c r="UKR99" s="29"/>
      <c r="UKS99" s="29"/>
      <c r="UKT99" s="29"/>
      <c r="UKU99" s="29"/>
      <c r="UKV99" s="29"/>
      <c r="UKW99" s="29"/>
      <c r="UKX99" s="29"/>
      <c r="UKY99" s="29"/>
      <c r="UKZ99" s="29"/>
      <c r="ULA99" s="29"/>
      <c r="ULB99" s="29"/>
      <c r="ULC99" s="29"/>
      <c r="ULD99" s="29"/>
      <c r="ULE99" s="29"/>
      <c r="ULF99" s="29"/>
      <c r="ULG99" s="29"/>
      <c r="ULH99" s="29"/>
      <c r="ULI99" s="29"/>
      <c r="ULJ99" s="29"/>
      <c r="ULK99" s="29"/>
      <c r="ULL99" s="29"/>
      <c r="ULM99" s="29"/>
      <c r="ULN99" s="29"/>
      <c r="ULO99" s="29"/>
      <c r="ULP99" s="29"/>
      <c r="ULQ99" s="29"/>
      <c r="ULR99" s="29"/>
      <c r="ULS99" s="29"/>
      <c r="ULT99" s="29"/>
      <c r="ULU99" s="29"/>
      <c r="ULV99" s="29"/>
      <c r="ULW99" s="29"/>
      <c r="ULX99" s="29"/>
      <c r="ULY99" s="29"/>
      <c r="ULZ99" s="29"/>
      <c r="UMA99" s="29"/>
      <c r="UMB99" s="29"/>
      <c r="UMC99" s="29"/>
      <c r="UMD99" s="29"/>
      <c r="UME99" s="29"/>
      <c r="UMF99" s="29"/>
      <c r="UMG99" s="29"/>
      <c r="UMH99" s="29"/>
      <c r="UMI99" s="29"/>
      <c r="UMJ99" s="29"/>
      <c r="UMK99" s="29"/>
      <c r="UML99" s="29"/>
      <c r="UMM99" s="29"/>
      <c r="UMN99" s="29"/>
      <c r="UMO99" s="29"/>
      <c r="UMP99" s="29"/>
      <c r="UMQ99" s="29"/>
      <c r="UMR99" s="29"/>
      <c r="UMS99" s="29"/>
      <c r="UMT99" s="29"/>
      <c r="UMU99" s="29"/>
      <c r="UMV99" s="29"/>
      <c r="UMW99" s="29"/>
      <c r="UMX99" s="29"/>
      <c r="UMY99" s="29"/>
      <c r="UMZ99" s="29"/>
      <c r="UNA99" s="29"/>
      <c r="UNB99" s="29"/>
      <c r="UNC99" s="29"/>
      <c r="UND99" s="29"/>
      <c r="UNE99" s="29"/>
      <c r="UNF99" s="29"/>
      <c r="UNG99" s="29"/>
      <c r="UNH99" s="29"/>
      <c r="UNI99" s="29"/>
      <c r="UNJ99" s="29"/>
      <c r="UNK99" s="29"/>
      <c r="UNL99" s="29"/>
      <c r="UNM99" s="29"/>
      <c r="UNN99" s="29"/>
      <c r="UNO99" s="29"/>
      <c r="UNP99" s="29"/>
      <c r="UNQ99" s="29"/>
      <c r="UNR99" s="29"/>
      <c r="UNS99" s="29"/>
      <c r="UNT99" s="29"/>
      <c r="UNU99" s="29"/>
      <c r="UNV99" s="29"/>
      <c r="UNW99" s="29"/>
      <c r="UNX99" s="29"/>
      <c r="UNY99" s="29"/>
      <c r="UNZ99" s="29"/>
      <c r="UOA99" s="29"/>
      <c r="UOB99" s="29"/>
      <c r="UOC99" s="29"/>
      <c r="UOD99" s="29"/>
      <c r="UOE99" s="29"/>
      <c r="UOF99" s="29"/>
      <c r="UOG99" s="29"/>
      <c r="UOH99" s="29"/>
      <c r="UOI99" s="29"/>
      <c r="UOJ99" s="29"/>
      <c r="UOK99" s="29"/>
      <c r="UOL99" s="29"/>
      <c r="UOM99" s="29"/>
      <c r="UON99" s="29"/>
      <c r="UOO99" s="29"/>
      <c r="UOP99" s="29"/>
      <c r="UOQ99" s="29"/>
      <c r="UOR99" s="29"/>
      <c r="UOS99" s="29"/>
      <c r="UOT99" s="29"/>
      <c r="UOU99" s="29"/>
      <c r="UOV99" s="29"/>
      <c r="UOW99" s="29"/>
      <c r="UOX99" s="29"/>
      <c r="UOY99" s="29"/>
      <c r="UOZ99" s="29"/>
      <c r="UPA99" s="29"/>
      <c r="UPB99" s="29"/>
      <c r="UPC99" s="29"/>
      <c r="UPD99" s="29"/>
      <c r="UPE99" s="29"/>
      <c r="UPF99" s="29"/>
      <c r="UPG99" s="29"/>
      <c r="UPH99" s="29"/>
      <c r="UPI99" s="29"/>
      <c r="UPJ99" s="29"/>
      <c r="UPK99" s="29"/>
      <c r="UPL99" s="29"/>
      <c r="UPM99" s="29"/>
      <c r="UPN99" s="29"/>
      <c r="UPO99" s="29"/>
      <c r="UPP99" s="29"/>
      <c r="UPQ99" s="29"/>
      <c r="UPR99" s="29"/>
      <c r="UPS99" s="29"/>
      <c r="UPT99" s="29"/>
      <c r="UPU99" s="29"/>
      <c r="UPV99" s="29"/>
      <c r="UPW99" s="29"/>
      <c r="UPX99" s="29"/>
      <c r="UPY99" s="29"/>
      <c r="UPZ99" s="29"/>
      <c r="UQA99" s="29"/>
      <c r="UQB99" s="29"/>
      <c r="UQC99" s="29"/>
      <c r="UQD99" s="29"/>
      <c r="UQE99" s="29"/>
      <c r="UQF99" s="29"/>
      <c r="UQG99" s="29"/>
      <c r="UQH99" s="29"/>
      <c r="UQI99" s="29"/>
      <c r="UQJ99" s="29"/>
      <c r="UQK99" s="29"/>
      <c r="UQL99" s="29"/>
      <c r="UQM99" s="29"/>
      <c r="UQN99" s="29"/>
      <c r="UQO99" s="29"/>
      <c r="UQP99" s="29"/>
      <c r="UQQ99" s="29"/>
      <c r="UQR99" s="29"/>
      <c r="UQS99" s="29"/>
      <c r="UQT99" s="29"/>
      <c r="UQU99" s="29"/>
      <c r="UQV99" s="29"/>
      <c r="UQW99" s="29"/>
      <c r="UQX99" s="29"/>
      <c r="UQY99" s="29"/>
      <c r="UQZ99" s="29"/>
      <c r="URA99" s="29"/>
      <c r="URB99" s="29"/>
      <c r="URC99" s="29"/>
      <c r="URD99" s="29"/>
      <c r="URE99" s="29"/>
      <c r="URF99" s="29"/>
      <c r="URG99" s="29"/>
      <c r="URH99" s="29"/>
      <c r="URI99" s="29"/>
      <c r="URJ99" s="29"/>
      <c r="URK99" s="29"/>
      <c r="URL99" s="29"/>
      <c r="URM99" s="29"/>
      <c r="URN99" s="29"/>
      <c r="URO99" s="29"/>
      <c r="URP99" s="29"/>
      <c r="URQ99" s="29"/>
      <c r="URR99" s="29"/>
      <c r="URS99" s="29"/>
      <c r="URT99" s="29"/>
      <c r="URU99" s="29"/>
      <c r="URV99" s="29"/>
      <c r="URW99" s="29"/>
      <c r="URX99" s="29"/>
      <c r="URY99" s="29"/>
      <c r="URZ99" s="29"/>
      <c r="USA99" s="29"/>
      <c r="USB99" s="29"/>
      <c r="USC99" s="29"/>
      <c r="USD99" s="29"/>
      <c r="USE99" s="29"/>
      <c r="USF99" s="29"/>
      <c r="USG99" s="29"/>
      <c r="USH99" s="29"/>
      <c r="USI99" s="29"/>
      <c r="USJ99" s="29"/>
      <c r="USK99" s="29"/>
      <c r="USL99" s="29"/>
      <c r="USM99" s="29"/>
      <c r="USN99" s="29"/>
      <c r="USO99" s="29"/>
      <c r="USP99" s="29"/>
      <c r="USQ99" s="29"/>
      <c r="USR99" s="29"/>
      <c r="USS99" s="29"/>
      <c r="UST99" s="29"/>
      <c r="USU99" s="29"/>
      <c r="USV99" s="29"/>
      <c r="USW99" s="29"/>
      <c r="USX99" s="29"/>
      <c r="USY99" s="29"/>
      <c r="USZ99" s="29"/>
      <c r="UTA99" s="29"/>
      <c r="UTB99" s="29"/>
      <c r="UTC99" s="29"/>
      <c r="UTD99" s="29"/>
      <c r="UTE99" s="29"/>
      <c r="UTF99" s="29"/>
      <c r="UTG99" s="29"/>
      <c r="UTH99" s="29"/>
      <c r="UTI99" s="29"/>
      <c r="UTJ99" s="29"/>
      <c r="UTK99" s="29"/>
      <c r="UTL99" s="29"/>
      <c r="UTM99" s="29"/>
      <c r="UTN99" s="29"/>
      <c r="UTO99" s="29"/>
      <c r="UTP99" s="29"/>
      <c r="UTQ99" s="29"/>
      <c r="UTR99" s="29"/>
      <c r="UTS99" s="29"/>
      <c r="UTT99" s="29"/>
      <c r="UTU99" s="29"/>
      <c r="UTV99" s="29"/>
      <c r="UTW99" s="29"/>
      <c r="UTX99" s="29"/>
      <c r="UTY99" s="29"/>
      <c r="UTZ99" s="29"/>
      <c r="UUA99" s="29"/>
      <c r="UUB99" s="29"/>
      <c r="UUC99" s="29"/>
      <c r="UUD99" s="29"/>
      <c r="UUE99" s="29"/>
      <c r="UUF99" s="29"/>
      <c r="UUG99" s="29"/>
      <c r="UUH99" s="29"/>
      <c r="UUI99" s="29"/>
      <c r="UUJ99" s="29"/>
      <c r="UUK99" s="29"/>
      <c r="UUL99" s="29"/>
      <c r="UUM99" s="29"/>
      <c r="UUN99" s="29"/>
      <c r="UUO99" s="29"/>
      <c r="UUP99" s="29"/>
      <c r="UUQ99" s="29"/>
      <c r="UUR99" s="29"/>
      <c r="UUS99" s="29"/>
      <c r="UUT99" s="29"/>
      <c r="UUU99" s="29"/>
      <c r="UUV99" s="29"/>
      <c r="UUW99" s="29"/>
      <c r="UUX99" s="29"/>
      <c r="UUY99" s="29"/>
      <c r="UUZ99" s="29"/>
      <c r="UVA99" s="29"/>
      <c r="UVB99" s="29"/>
      <c r="UVC99" s="29"/>
      <c r="UVD99" s="29"/>
      <c r="UVE99" s="29"/>
      <c r="UVF99" s="29"/>
      <c r="UVG99" s="29"/>
      <c r="UVH99" s="29"/>
      <c r="UVI99" s="29"/>
      <c r="UVJ99" s="29"/>
      <c r="UVK99" s="29"/>
      <c r="UVL99" s="29"/>
      <c r="UVM99" s="29"/>
      <c r="UVN99" s="29"/>
      <c r="UVO99" s="29"/>
      <c r="UVP99" s="29"/>
      <c r="UVQ99" s="29"/>
      <c r="UVR99" s="29"/>
      <c r="UVS99" s="29"/>
      <c r="UVT99" s="29"/>
      <c r="UVU99" s="29"/>
      <c r="UVV99" s="29"/>
      <c r="UVW99" s="29"/>
      <c r="UVX99" s="29"/>
      <c r="UVY99" s="29"/>
      <c r="UVZ99" s="29"/>
      <c r="UWA99" s="29"/>
      <c r="UWB99" s="29"/>
      <c r="UWC99" s="29"/>
      <c r="UWD99" s="29"/>
      <c r="UWE99" s="29"/>
      <c r="UWF99" s="29"/>
      <c r="UWG99" s="29"/>
      <c r="UWH99" s="29"/>
      <c r="UWI99" s="29"/>
      <c r="UWJ99" s="29"/>
      <c r="UWK99" s="29"/>
      <c r="UWL99" s="29"/>
      <c r="UWM99" s="29"/>
      <c r="UWN99" s="29"/>
      <c r="UWO99" s="29"/>
      <c r="UWP99" s="29"/>
      <c r="UWQ99" s="29"/>
      <c r="UWR99" s="29"/>
      <c r="UWS99" s="29"/>
      <c r="UWT99" s="29"/>
      <c r="UWU99" s="29"/>
      <c r="UWV99" s="29"/>
      <c r="UWW99" s="29"/>
      <c r="UWX99" s="29"/>
      <c r="UWY99" s="29"/>
      <c r="UWZ99" s="29"/>
      <c r="UXA99" s="29"/>
      <c r="UXB99" s="29"/>
      <c r="UXC99" s="29"/>
      <c r="UXD99" s="29"/>
      <c r="UXE99" s="29"/>
      <c r="UXF99" s="29"/>
      <c r="UXG99" s="29"/>
      <c r="UXH99" s="29"/>
      <c r="UXI99" s="29"/>
      <c r="UXJ99" s="29"/>
      <c r="UXK99" s="29"/>
      <c r="UXL99" s="29"/>
      <c r="UXM99" s="29"/>
      <c r="UXN99" s="29"/>
      <c r="UXO99" s="29"/>
      <c r="UXP99" s="29"/>
      <c r="UXQ99" s="29"/>
      <c r="UXR99" s="29"/>
      <c r="UXS99" s="29"/>
      <c r="UXT99" s="29"/>
      <c r="UXU99" s="29"/>
      <c r="UXV99" s="29"/>
      <c r="UXW99" s="29"/>
      <c r="UXX99" s="29"/>
      <c r="UXY99" s="29"/>
      <c r="UXZ99" s="29"/>
      <c r="UYA99" s="29"/>
      <c r="UYB99" s="29"/>
      <c r="UYC99" s="29"/>
      <c r="UYD99" s="29"/>
      <c r="UYE99" s="29"/>
      <c r="UYF99" s="29"/>
      <c r="UYG99" s="29"/>
      <c r="UYH99" s="29"/>
      <c r="UYI99" s="29"/>
      <c r="UYJ99" s="29"/>
      <c r="UYK99" s="29"/>
      <c r="UYL99" s="29"/>
      <c r="UYM99" s="29"/>
      <c r="UYN99" s="29"/>
      <c r="UYO99" s="29"/>
      <c r="UYP99" s="29"/>
      <c r="UYQ99" s="29"/>
      <c r="UYR99" s="29"/>
      <c r="UYS99" s="29"/>
      <c r="UYT99" s="29"/>
      <c r="UYU99" s="29"/>
      <c r="UYV99" s="29"/>
      <c r="UYW99" s="29"/>
      <c r="UYX99" s="29"/>
      <c r="UYY99" s="29"/>
      <c r="UYZ99" s="29"/>
      <c r="UZA99" s="29"/>
      <c r="UZB99" s="29"/>
      <c r="UZC99" s="29"/>
      <c r="UZD99" s="29"/>
      <c r="UZE99" s="29"/>
      <c r="UZF99" s="29"/>
      <c r="UZG99" s="29"/>
      <c r="UZH99" s="29"/>
      <c r="UZI99" s="29"/>
      <c r="UZJ99" s="29"/>
      <c r="UZK99" s="29"/>
      <c r="UZL99" s="29"/>
      <c r="UZM99" s="29"/>
      <c r="UZN99" s="29"/>
      <c r="UZO99" s="29"/>
      <c r="UZP99" s="29"/>
      <c r="UZQ99" s="29"/>
      <c r="UZR99" s="29"/>
      <c r="UZS99" s="29"/>
      <c r="UZT99" s="29"/>
      <c r="UZU99" s="29"/>
      <c r="UZV99" s="29"/>
      <c r="UZW99" s="29"/>
      <c r="UZX99" s="29"/>
      <c r="UZY99" s="29"/>
      <c r="UZZ99" s="29"/>
      <c r="VAA99" s="29"/>
      <c r="VAB99" s="29"/>
      <c r="VAC99" s="29"/>
      <c r="VAD99" s="29"/>
      <c r="VAE99" s="29"/>
      <c r="VAF99" s="29"/>
      <c r="VAG99" s="29"/>
      <c r="VAH99" s="29"/>
      <c r="VAI99" s="29"/>
      <c r="VAJ99" s="29"/>
      <c r="VAK99" s="29"/>
      <c r="VAL99" s="29"/>
      <c r="VAM99" s="29"/>
      <c r="VAN99" s="29"/>
      <c r="VAO99" s="29"/>
      <c r="VAP99" s="29"/>
      <c r="VAQ99" s="29"/>
      <c r="VAR99" s="29"/>
      <c r="VAS99" s="29"/>
      <c r="VAT99" s="29"/>
      <c r="VAU99" s="29"/>
      <c r="VAV99" s="29"/>
      <c r="VAW99" s="29"/>
      <c r="VAX99" s="29"/>
      <c r="VAY99" s="29"/>
      <c r="VAZ99" s="29"/>
      <c r="VBA99" s="29"/>
      <c r="VBB99" s="29"/>
      <c r="VBC99" s="29"/>
      <c r="VBD99" s="29"/>
      <c r="VBE99" s="29"/>
      <c r="VBF99" s="29"/>
      <c r="VBG99" s="29"/>
      <c r="VBH99" s="29"/>
      <c r="VBI99" s="29"/>
      <c r="VBJ99" s="29"/>
      <c r="VBK99" s="29"/>
      <c r="VBL99" s="29"/>
      <c r="VBM99" s="29"/>
      <c r="VBN99" s="29"/>
      <c r="VBO99" s="29"/>
      <c r="VBP99" s="29"/>
      <c r="VBQ99" s="29"/>
      <c r="VBR99" s="29"/>
      <c r="VBS99" s="29"/>
      <c r="VBT99" s="29"/>
      <c r="VBU99" s="29"/>
      <c r="VBV99" s="29"/>
      <c r="VBW99" s="29"/>
      <c r="VBX99" s="29"/>
      <c r="VBY99" s="29"/>
      <c r="VBZ99" s="29"/>
      <c r="VCA99" s="29"/>
      <c r="VCB99" s="29"/>
      <c r="VCC99" s="29"/>
      <c r="VCD99" s="29"/>
      <c r="VCE99" s="29"/>
      <c r="VCF99" s="29"/>
      <c r="VCG99" s="29"/>
      <c r="VCH99" s="29"/>
      <c r="VCI99" s="29"/>
      <c r="VCJ99" s="29"/>
      <c r="VCK99" s="29"/>
      <c r="VCL99" s="29"/>
      <c r="VCM99" s="29"/>
      <c r="VCN99" s="29"/>
      <c r="VCO99" s="29"/>
      <c r="VCP99" s="29"/>
      <c r="VCQ99" s="29"/>
      <c r="VCR99" s="29"/>
      <c r="VCS99" s="29"/>
      <c r="VCT99" s="29"/>
      <c r="VCU99" s="29"/>
      <c r="VCV99" s="29"/>
      <c r="VCW99" s="29"/>
      <c r="VCX99" s="29"/>
      <c r="VCY99" s="29"/>
      <c r="VCZ99" s="29"/>
      <c r="VDA99" s="29"/>
      <c r="VDB99" s="29"/>
      <c r="VDC99" s="29"/>
      <c r="VDD99" s="29"/>
      <c r="VDE99" s="29"/>
      <c r="VDF99" s="29"/>
      <c r="VDG99" s="29"/>
      <c r="VDH99" s="29"/>
      <c r="VDI99" s="29"/>
      <c r="VDJ99" s="29"/>
      <c r="VDK99" s="29"/>
      <c r="VDL99" s="29"/>
      <c r="VDM99" s="29"/>
      <c r="VDN99" s="29"/>
      <c r="VDO99" s="29"/>
      <c r="VDP99" s="29"/>
      <c r="VDQ99" s="29"/>
      <c r="VDR99" s="29"/>
      <c r="VDS99" s="29"/>
      <c r="VDT99" s="29"/>
      <c r="VDU99" s="29"/>
      <c r="VDV99" s="29"/>
      <c r="VDW99" s="29"/>
      <c r="VDX99" s="29"/>
      <c r="VDY99" s="29"/>
      <c r="VDZ99" s="29"/>
      <c r="VEA99" s="29"/>
      <c r="VEB99" s="29"/>
      <c r="VEC99" s="29"/>
      <c r="VED99" s="29"/>
      <c r="VEE99" s="29"/>
      <c r="VEF99" s="29"/>
      <c r="VEG99" s="29"/>
      <c r="VEH99" s="29"/>
      <c r="VEI99" s="29"/>
      <c r="VEJ99" s="29"/>
      <c r="VEK99" s="29"/>
      <c r="VEL99" s="29"/>
      <c r="VEM99" s="29"/>
      <c r="VEN99" s="29"/>
      <c r="VEO99" s="29"/>
      <c r="VEP99" s="29"/>
      <c r="VEQ99" s="29"/>
      <c r="VER99" s="29"/>
      <c r="VES99" s="29"/>
      <c r="VET99" s="29"/>
      <c r="VEU99" s="29"/>
      <c r="VEV99" s="29"/>
      <c r="VEW99" s="29"/>
      <c r="VEX99" s="29"/>
      <c r="VEY99" s="29"/>
      <c r="VEZ99" s="29"/>
      <c r="VFA99" s="29"/>
      <c r="VFB99" s="29"/>
      <c r="VFC99" s="29"/>
      <c r="VFD99" s="29"/>
      <c r="VFE99" s="29"/>
      <c r="VFF99" s="29"/>
      <c r="VFG99" s="29"/>
      <c r="VFH99" s="29"/>
      <c r="VFI99" s="29"/>
      <c r="VFJ99" s="29"/>
      <c r="VFK99" s="29"/>
      <c r="VFL99" s="29"/>
      <c r="VFM99" s="29"/>
      <c r="VFN99" s="29"/>
      <c r="VFO99" s="29"/>
      <c r="VFP99" s="29"/>
      <c r="VFQ99" s="29"/>
      <c r="VFR99" s="29"/>
      <c r="VFS99" s="29"/>
      <c r="VFT99" s="29"/>
      <c r="VFU99" s="29"/>
      <c r="VFV99" s="29"/>
      <c r="VFW99" s="29"/>
      <c r="VFX99" s="29"/>
      <c r="VFY99" s="29"/>
      <c r="VFZ99" s="29"/>
      <c r="VGA99" s="29"/>
      <c r="VGB99" s="29"/>
      <c r="VGC99" s="29"/>
      <c r="VGD99" s="29"/>
      <c r="VGE99" s="29"/>
      <c r="VGF99" s="29"/>
      <c r="VGG99" s="29"/>
      <c r="VGH99" s="29"/>
      <c r="VGI99" s="29"/>
      <c r="VGJ99" s="29"/>
      <c r="VGK99" s="29"/>
      <c r="VGL99" s="29"/>
      <c r="VGM99" s="29"/>
      <c r="VGN99" s="29"/>
      <c r="VGO99" s="29"/>
      <c r="VGP99" s="29"/>
      <c r="VGQ99" s="29"/>
      <c r="VGR99" s="29"/>
      <c r="VGS99" s="29"/>
      <c r="VGT99" s="29"/>
      <c r="VGU99" s="29"/>
      <c r="VGV99" s="29"/>
      <c r="VGW99" s="29"/>
      <c r="VGX99" s="29"/>
      <c r="VGY99" s="29"/>
      <c r="VGZ99" s="29"/>
      <c r="VHA99" s="29"/>
      <c r="VHB99" s="29"/>
      <c r="VHC99" s="29"/>
      <c r="VHD99" s="29"/>
      <c r="VHE99" s="29"/>
      <c r="VHF99" s="29"/>
      <c r="VHG99" s="29"/>
      <c r="VHH99" s="29"/>
      <c r="VHI99" s="29"/>
      <c r="VHJ99" s="29"/>
      <c r="VHK99" s="29"/>
      <c r="VHL99" s="29"/>
      <c r="VHM99" s="29"/>
      <c r="VHN99" s="29"/>
      <c r="VHO99" s="29"/>
      <c r="VHP99" s="29"/>
      <c r="VHQ99" s="29"/>
      <c r="VHR99" s="29"/>
      <c r="VHS99" s="29"/>
      <c r="VHT99" s="29"/>
      <c r="VHU99" s="29"/>
      <c r="VHV99" s="29"/>
      <c r="VHW99" s="29"/>
      <c r="VHX99" s="29"/>
      <c r="VHY99" s="29"/>
      <c r="VHZ99" s="29"/>
      <c r="VIA99" s="29"/>
      <c r="VIB99" s="29"/>
      <c r="VIC99" s="29"/>
      <c r="VID99" s="29"/>
      <c r="VIE99" s="29"/>
      <c r="VIF99" s="29"/>
      <c r="VIG99" s="29"/>
      <c r="VIH99" s="29"/>
      <c r="VII99" s="29"/>
      <c r="VIJ99" s="29"/>
      <c r="VIK99" s="29"/>
      <c r="VIL99" s="29"/>
      <c r="VIM99" s="29"/>
      <c r="VIN99" s="29"/>
      <c r="VIO99" s="29"/>
      <c r="VIP99" s="29"/>
      <c r="VIQ99" s="29"/>
      <c r="VIR99" s="29"/>
      <c r="VIS99" s="29"/>
      <c r="VIT99" s="29"/>
      <c r="VIU99" s="29"/>
      <c r="VIV99" s="29"/>
      <c r="VIW99" s="29"/>
      <c r="VIX99" s="29"/>
      <c r="VIY99" s="29"/>
      <c r="VIZ99" s="29"/>
      <c r="VJA99" s="29"/>
      <c r="VJB99" s="29"/>
      <c r="VJC99" s="29"/>
      <c r="VJD99" s="29"/>
      <c r="VJE99" s="29"/>
      <c r="VJF99" s="29"/>
      <c r="VJG99" s="29"/>
      <c r="VJH99" s="29"/>
      <c r="VJI99" s="29"/>
      <c r="VJJ99" s="29"/>
      <c r="VJK99" s="29"/>
      <c r="VJL99" s="29"/>
      <c r="VJM99" s="29"/>
      <c r="VJN99" s="29"/>
      <c r="VJO99" s="29"/>
      <c r="VJP99" s="29"/>
      <c r="VJQ99" s="29"/>
      <c r="VJR99" s="29"/>
      <c r="VJS99" s="29"/>
      <c r="VJT99" s="29"/>
      <c r="VJU99" s="29"/>
      <c r="VJV99" s="29"/>
      <c r="VJW99" s="29"/>
      <c r="VJX99" s="29"/>
      <c r="VJY99" s="29"/>
      <c r="VJZ99" s="29"/>
      <c r="VKA99" s="29"/>
      <c r="VKB99" s="29"/>
      <c r="VKC99" s="29"/>
      <c r="VKD99" s="29"/>
      <c r="VKE99" s="29"/>
      <c r="VKF99" s="29"/>
      <c r="VKG99" s="29"/>
      <c r="VKH99" s="29"/>
      <c r="VKI99" s="29"/>
      <c r="VKJ99" s="29"/>
      <c r="VKK99" s="29"/>
      <c r="VKL99" s="29"/>
      <c r="VKM99" s="29"/>
      <c r="VKN99" s="29"/>
      <c r="VKO99" s="29"/>
      <c r="VKP99" s="29"/>
      <c r="VKQ99" s="29"/>
      <c r="VKR99" s="29"/>
      <c r="VKS99" s="29"/>
      <c r="VKT99" s="29"/>
      <c r="VKU99" s="29"/>
      <c r="VKV99" s="29"/>
      <c r="VKW99" s="29"/>
      <c r="VKX99" s="29"/>
      <c r="VKY99" s="29"/>
      <c r="VKZ99" s="29"/>
      <c r="VLA99" s="29"/>
      <c r="VLB99" s="29"/>
      <c r="VLC99" s="29"/>
      <c r="VLD99" s="29"/>
      <c r="VLE99" s="29"/>
      <c r="VLF99" s="29"/>
      <c r="VLG99" s="29"/>
      <c r="VLH99" s="29"/>
      <c r="VLI99" s="29"/>
      <c r="VLJ99" s="29"/>
      <c r="VLK99" s="29"/>
      <c r="VLL99" s="29"/>
      <c r="VLM99" s="29"/>
      <c r="VLN99" s="29"/>
      <c r="VLO99" s="29"/>
      <c r="VLP99" s="29"/>
      <c r="VLQ99" s="29"/>
      <c r="VLR99" s="29"/>
      <c r="VLS99" s="29"/>
      <c r="VLT99" s="29"/>
      <c r="VLU99" s="29"/>
      <c r="VLV99" s="29"/>
      <c r="VLW99" s="29"/>
      <c r="VLX99" s="29"/>
      <c r="VLY99" s="29"/>
      <c r="VLZ99" s="29"/>
      <c r="VMA99" s="29"/>
      <c r="VMB99" s="29"/>
      <c r="VMC99" s="29"/>
      <c r="VMD99" s="29"/>
      <c r="VME99" s="29"/>
      <c r="VMF99" s="29"/>
      <c r="VMG99" s="29"/>
      <c r="VMH99" s="29"/>
      <c r="VMI99" s="29"/>
      <c r="VMJ99" s="29"/>
      <c r="VMK99" s="29"/>
      <c r="VML99" s="29"/>
      <c r="VMM99" s="29"/>
      <c r="VMN99" s="29"/>
      <c r="VMO99" s="29"/>
      <c r="VMP99" s="29"/>
      <c r="VMQ99" s="29"/>
      <c r="VMR99" s="29"/>
      <c r="VMS99" s="29"/>
      <c r="VMT99" s="29"/>
      <c r="VMU99" s="29"/>
      <c r="VMV99" s="29"/>
      <c r="VMW99" s="29"/>
      <c r="VMX99" s="29"/>
      <c r="VMY99" s="29"/>
      <c r="VMZ99" s="29"/>
      <c r="VNA99" s="29"/>
      <c r="VNB99" s="29"/>
      <c r="VNC99" s="29"/>
      <c r="VND99" s="29"/>
      <c r="VNE99" s="29"/>
      <c r="VNF99" s="29"/>
      <c r="VNG99" s="29"/>
      <c r="VNH99" s="29"/>
      <c r="VNI99" s="29"/>
      <c r="VNJ99" s="29"/>
      <c r="VNK99" s="29"/>
      <c r="VNL99" s="29"/>
      <c r="VNM99" s="29"/>
      <c r="VNN99" s="29"/>
      <c r="VNO99" s="29"/>
      <c r="VNP99" s="29"/>
      <c r="VNQ99" s="29"/>
      <c r="VNR99" s="29"/>
      <c r="VNS99" s="29"/>
      <c r="VNT99" s="29"/>
      <c r="VNU99" s="29"/>
      <c r="VNV99" s="29"/>
      <c r="VNW99" s="29"/>
      <c r="VNX99" s="29"/>
      <c r="VNY99" s="29"/>
      <c r="VNZ99" s="29"/>
      <c r="VOA99" s="29"/>
      <c r="VOB99" s="29"/>
      <c r="VOC99" s="29"/>
      <c r="VOD99" s="29"/>
      <c r="VOE99" s="29"/>
      <c r="VOF99" s="29"/>
      <c r="VOG99" s="29"/>
      <c r="VOH99" s="29"/>
      <c r="VOI99" s="29"/>
      <c r="VOJ99" s="29"/>
      <c r="VOK99" s="29"/>
      <c r="VOL99" s="29"/>
      <c r="VOM99" s="29"/>
      <c r="VON99" s="29"/>
      <c r="VOO99" s="29"/>
      <c r="VOP99" s="29"/>
      <c r="VOQ99" s="29"/>
      <c r="VOR99" s="29"/>
      <c r="VOS99" s="29"/>
      <c r="VOT99" s="29"/>
      <c r="VOU99" s="29"/>
      <c r="VOV99" s="29"/>
      <c r="VOW99" s="29"/>
      <c r="VOX99" s="29"/>
      <c r="VOY99" s="29"/>
      <c r="VOZ99" s="29"/>
      <c r="VPA99" s="29"/>
      <c r="VPB99" s="29"/>
      <c r="VPC99" s="29"/>
      <c r="VPD99" s="29"/>
      <c r="VPE99" s="29"/>
      <c r="VPF99" s="29"/>
      <c r="VPG99" s="29"/>
      <c r="VPH99" s="29"/>
      <c r="VPI99" s="29"/>
      <c r="VPJ99" s="29"/>
      <c r="VPK99" s="29"/>
      <c r="VPL99" s="29"/>
      <c r="VPM99" s="29"/>
      <c r="VPN99" s="29"/>
      <c r="VPO99" s="29"/>
      <c r="VPP99" s="29"/>
      <c r="VPQ99" s="29"/>
      <c r="VPR99" s="29"/>
      <c r="VPS99" s="29"/>
      <c r="VPT99" s="29"/>
      <c r="VPU99" s="29"/>
      <c r="VPV99" s="29"/>
      <c r="VPW99" s="29"/>
      <c r="VPX99" s="29"/>
      <c r="VPY99" s="29"/>
      <c r="VPZ99" s="29"/>
      <c r="VQA99" s="29"/>
      <c r="VQB99" s="29"/>
      <c r="VQC99" s="29"/>
      <c r="VQD99" s="29"/>
      <c r="VQE99" s="29"/>
      <c r="VQF99" s="29"/>
      <c r="VQG99" s="29"/>
      <c r="VQH99" s="29"/>
      <c r="VQI99" s="29"/>
      <c r="VQJ99" s="29"/>
      <c r="VQK99" s="29"/>
      <c r="VQL99" s="29"/>
      <c r="VQM99" s="29"/>
      <c r="VQN99" s="29"/>
      <c r="VQO99" s="29"/>
      <c r="VQP99" s="29"/>
      <c r="VQQ99" s="29"/>
      <c r="VQR99" s="29"/>
      <c r="VQS99" s="29"/>
      <c r="VQT99" s="29"/>
      <c r="VQU99" s="29"/>
      <c r="VQV99" s="29"/>
      <c r="VQW99" s="29"/>
      <c r="VQX99" s="29"/>
      <c r="VQY99" s="29"/>
      <c r="VQZ99" s="29"/>
      <c r="VRA99" s="29"/>
      <c r="VRB99" s="29"/>
      <c r="VRC99" s="29"/>
      <c r="VRD99" s="29"/>
      <c r="VRE99" s="29"/>
      <c r="VRF99" s="29"/>
      <c r="VRG99" s="29"/>
      <c r="VRH99" s="29"/>
      <c r="VRI99" s="29"/>
      <c r="VRJ99" s="29"/>
      <c r="VRK99" s="29"/>
      <c r="VRL99" s="29"/>
      <c r="VRM99" s="29"/>
      <c r="VRN99" s="29"/>
      <c r="VRO99" s="29"/>
      <c r="VRP99" s="29"/>
      <c r="VRQ99" s="29"/>
      <c r="VRR99" s="29"/>
      <c r="VRS99" s="29"/>
      <c r="VRT99" s="29"/>
      <c r="VRU99" s="29"/>
      <c r="VRV99" s="29"/>
      <c r="VRW99" s="29"/>
      <c r="VRX99" s="29"/>
      <c r="VRY99" s="29"/>
      <c r="VRZ99" s="29"/>
      <c r="VSA99" s="29"/>
      <c r="VSB99" s="29"/>
      <c r="VSC99" s="29"/>
      <c r="VSD99" s="29"/>
      <c r="VSE99" s="29"/>
      <c r="VSF99" s="29"/>
      <c r="VSG99" s="29"/>
      <c r="VSH99" s="29"/>
      <c r="VSI99" s="29"/>
      <c r="VSJ99" s="29"/>
      <c r="VSK99" s="29"/>
      <c r="VSL99" s="29"/>
      <c r="VSM99" s="29"/>
      <c r="VSN99" s="29"/>
      <c r="VSO99" s="29"/>
      <c r="VSP99" s="29"/>
      <c r="VSQ99" s="29"/>
      <c r="VSR99" s="29"/>
      <c r="VSS99" s="29"/>
      <c r="VST99" s="29"/>
      <c r="VSU99" s="29"/>
      <c r="VSV99" s="29"/>
      <c r="VSW99" s="29"/>
      <c r="VSX99" s="29"/>
      <c r="VSY99" s="29"/>
      <c r="VSZ99" s="29"/>
      <c r="VTA99" s="29"/>
      <c r="VTB99" s="29"/>
      <c r="VTC99" s="29"/>
      <c r="VTD99" s="29"/>
      <c r="VTE99" s="29"/>
      <c r="VTF99" s="29"/>
      <c r="VTG99" s="29"/>
      <c r="VTH99" s="29"/>
      <c r="VTI99" s="29"/>
      <c r="VTJ99" s="29"/>
      <c r="VTK99" s="29"/>
      <c r="VTL99" s="29"/>
      <c r="VTM99" s="29"/>
      <c r="VTN99" s="29"/>
      <c r="VTO99" s="29"/>
      <c r="VTP99" s="29"/>
      <c r="VTQ99" s="29"/>
      <c r="VTR99" s="29"/>
      <c r="VTS99" s="29"/>
      <c r="VTT99" s="29"/>
      <c r="VTU99" s="29"/>
      <c r="VTV99" s="29"/>
      <c r="VTW99" s="29"/>
      <c r="VTX99" s="29"/>
      <c r="VTY99" s="29"/>
      <c r="VTZ99" s="29"/>
      <c r="VUA99" s="29"/>
      <c r="VUB99" s="29"/>
      <c r="VUC99" s="29"/>
      <c r="VUD99" s="29"/>
      <c r="VUE99" s="29"/>
      <c r="VUF99" s="29"/>
      <c r="VUG99" s="29"/>
      <c r="VUH99" s="29"/>
      <c r="VUI99" s="29"/>
      <c r="VUJ99" s="29"/>
      <c r="VUK99" s="29"/>
      <c r="VUL99" s="29"/>
      <c r="VUM99" s="29"/>
      <c r="VUN99" s="29"/>
      <c r="VUO99" s="29"/>
      <c r="VUP99" s="29"/>
      <c r="VUQ99" s="29"/>
      <c r="VUR99" s="29"/>
      <c r="VUS99" s="29"/>
      <c r="VUT99" s="29"/>
      <c r="VUU99" s="29"/>
      <c r="VUV99" s="29"/>
      <c r="VUW99" s="29"/>
      <c r="VUX99" s="29"/>
      <c r="VUY99" s="29"/>
      <c r="VUZ99" s="29"/>
      <c r="VVA99" s="29"/>
      <c r="VVB99" s="29"/>
      <c r="VVC99" s="29"/>
      <c r="VVD99" s="29"/>
      <c r="VVE99" s="29"/>
      <c r="VVF99" s="29"/>
      <c r="VVG99" s="29"/>
      <c r="VVH99" s="29"/>
      <c r="VVI99" s="29"/>
      <c r="VVJ99" s="29"/>
      <c r="VVK99" s="29"/>
      <c r="VVL99" s="29"/>
      <c r="VVM99" s="29"/>
      <c r="VVN99" s="29"/>
      <c r="VVO99" s="29"/>
      <c r="VVP99" s="29"/>
      <c r="VVQ99" s="29"/>
      <c r="VVR99" s="29"/>
      <c r="VVS99" s="29"/>
      <c r="VVT99" s="29"/>
      <c r="VVU99" s="29"/>
      <c r="VVV99" s="29"/>
      <c r="VVW99" s="29"/>
      <c r="VVX99" s="29"/>
      <c r="VVY99" s="29"/>
      <c r="VVZ99" s="29"/>
      <c r="VWA99" s="29"/>
      <c r="VWB99" s="29"/>
      <c r="VWC99" s="29"/>
      <c r="VWD99" s="29"/>
      <c r="VWE99" s="29"/>
      <c r="VWF99" s="29"/>
      <c r="VWG99" s="29"/>
      <c r="VWH99" s="29"/>
      <c r="VWI99" s="29"/>
      <c r="VWJ99" s="29"/>
      <c r="VWK99" s="29"/>
      <c r="VWL99" s="29"/>
      <c r="VWM99" s="29"/>
      <c r="VWN99" s="29"/>
      <c r="VWO99" s="29"/>
      <c r="VWP99" s="29"/>
      <c r="VWQ99" s="29"/>
      <c r="VWR99" s="29"/>
      <c r="VWS99" s="29"/>
      <c r="VWT99" s="29"/>
      <c r="VWU99" s="29"/>
      <c r="VWV99" s="29"/>
      <c r="VWW99" s="29"/>
      <c r="VWX99" s="29"/>
      <c r="VWY99" s="29"/>
      <c r="VWZ99" s="29"/>
      <c r="VXA99" s="29"/>
      <c r="VXB99" s="29"/>
      <c r="VXC99" s="29"/>
      <c r="VXD99" s="29"/>
      <c r="VXE99" s="29"/>
      <c r="VXF99" s="29"/>
      <c r="VXG99" s="29"/>
      <c r="VXH99" s="29"/>
      <c r="VXI99" s="29"/>
      <c r="VXJ99" s="29"/>
      <c r="VXK99" s="29"/>
      <c r="VXL99" s="29"/>
      <c r="VXM99" s="29"/>
      <c r="VXN99" s="29"/>
      <c r="VXO99" s="29"/>
      <c r="VXP99" s="29"/>
      <c r="VXQ99" s="29"/>
      <c r="VXR99" s="29"/>
      <c r="VXS99" s="29"/>
      <c r="VXT99" s="29"/>
      <c r="VXU99" s="29"/>
      <c r="VXV99" s="29"/>
      <c r="VXW99" s="29"/>
      <c r="VXX99" s="29"/>
      <c r="VXY99" s="29"/>
      <c r="VXZ99" s="29"/>
      <c r="VYA99" s="29"/>
      <c r="VYB99" s="29"/>
      <c r="VYC99" s="29"/>
      <c r="VYD99" s="29"/>
      <c r="VYE99" s="29"/>
      <c r="VYF99" s="29"/>
      <c r="VYG99" s="29"/>
      <c r="VYH99" s="29"/>
      <c r="VYI99" s="29"/>
      <c r="VYJ99" s="29"/>
      <c r="VYK99" s="29"/>
      <c r="VYL99" s="29"/>
      <c r="VYM99" s="29"/>
      <c r="VYN99" s="29"/>
      <c r="VYO99" s="29"/>
      <c r="VYP99" s="29"/>
      <c r="VYQ99" s="29"/>
      <c r="VYR99" s="29"/>
      <c r="VYS99" s="29"/>
      <c r="VYT99" s="29"/>
      <c r="VYU99" s="29"/>
      <c r="VYV99" s="29"/>
      <c r="VYW99" s="29"/>
      <c r="VYX99" s="29"/>
      <c r="VYY99" s="29"/>
      <c r="VYZ99" s="29"/>
      <c r="VZA99" s="29"/>
      <c r="VZB99" s="29"/>
      <c r="VZC99" s="29"/>
      <c r="VZD99" s="29"/>
      <c r="VZE99" s="29"/>
      <c r="VZF99" s="29"/>
      <c r="VZG99" s="29"/>
      <c r="VZH99" s="29"/>
      <c r="VZI99" s="29"/>
      <c r="VZJ99" s="29"/>
      <c r="VZK99" s="29"/>
      <c r="VZL99" s="29"/>
      <c r="VZM99" s="29"/>
      <c r="VZN99" s="29"/>
      <c r="VZO99" s="29"/>
      <c r="VZP99" s="29"/>
      <c r="VZQ99" s="29"/>
      <c r="VZR99" s="29"/>
      <c r="VZS99" s="29"/>
      <c r="VZT99" s="29"/>
      <c r="VZU99" s="29"/>
      <c r="VZV99" s="29"/>
      <c r="VZW99" s="29"/>
      <c r="VZX99" s="29"/>
      <c r="VZY99" s="29"/>
      <c r="VZZ99" s="29"/>
      <c r="WAA99" s="29"/>
      <c r="WAB99" s="29"/>
      <c r="WAC99" s="29"/>
      <c r="WAD99" s="29"/>
      <c r="WAE99" s="29"/>
      <c r="WAF99" s="29"/>
      <c r="WAG99" s="29"/>
      <c r="WAH99" s="29"/>
      <c r="WAI99" s="29"/>
      <c r="WAJ99" s="29"/>
      <c r="WAK99" s="29"/>
      <c r="WAL99" s="29"/>
      <c r="WAM99" s="29"/>
      <c r="WAN99" s="29"/>
      <c r="WAO99" s="29"/>
      <c r="WAP99" s="29"/>
      <c r="WAQ99" s="29"/>
      <c r="WAR99" s="29"/>
      <c r="WAS99" s="29"/>
      <c r="WAT99" s="29"/>
      <c r="WAU99" s="29"/>
      <c r="WAV99" s="29"/>
      <c r="WAW99" s="29"/>
      <c r="WAX99" s="29"/>
      <c r="WAY99" s="29"/>
      <c r="WAZ99" s="29"/>
      <c r="WBA99" s="29"/>
      <c r="WBB99" s="29"/>
      <c r="WBC99" s="29"/>
      <c r="WBD99" s="29"/>
      <c r="WBE99" s="29"/>
      <c r="WBF99" s="29"/>
      <c r="WBG99" s="29"/>
      <c r="WBH99" s="29"/>
      <c r="WBI99" s="29"/>
      <c r="WBJ99" s="29"/>
      <c r="WBK99" s="29"/>
      <c r="WBL99" s="29"/>
      <c r="WBM99" s="29"/>
      <c r="WBN99" s="29"/>
      <c r="WBO99" s="29"/>
      <c r="WBP99" s="29"/>
      <c r="WBQ99" s="29"/>
      <c r="WBR99" s="29"/>
      <c r="WBS99" s="29"/>
      <c r="WBT99" s="29"/>
      <c r="WBU99" s="29"/>
      <c r="WBV99" s="29"/>
      <c r="WBW99" s="29"/>
      <c r="WBX99" s="29"/>
      <c r="WBY99" s="29"/>
      <c r="WBZ99" s="29"/>
      <c r="WCA99" s="29"/>
      <c r="WCB99" s="29"/>
      <c r="WCC99" s="29"/>
      <c r="WCD99" s="29"/>
      <c r="WCE99" s="29"/>
      <c r="WCF99" s="29"/>
      <c r="WCG99" s="29"/>
      <c r="WCH99" s="29"/>
      <c r="WCI99" s="29"/>
      <c r="WCJ99" s="29"/>
      <c r="WCK99" s="29"/>
      <c r="WCL99" s="29"/>
      <c r="WCM99" s="29"/>
      <c r="WCN99" s="29"/>
      <c r="WCO99" s="29"/>
      <c r="WCP99" s="29"/>
      <c r="WCQ99" s="29"/>
      <c r="WCR99" s="29"/>
      <c r="WCS99" s="29"/>
      <c r="WCT99" s="29"/>
      <c r="WCU99" s="29"/>
      <c r="WCV99" s="29"/>
      <c r="WCW99" s="29"/>
      <c r="WCX99" s="29"/>
      <c r="WCY99" s="29"/>
      <c r="WCZ99" s="29"/>
      <c r="WDA99" s="29"/>
      <c r="WDB99" s="29"/>
      <c r="WDC99" s="29"/>
      <c r="WDD99" s="29"/>
      <c r="WDE99" s="29"/>
      <c r="WDF99" s="29"/>
      <c r="WDG99" s="29"/>
      <c r="WDH99" s="29"/>
      <c r="WDI99" s="29"/>
      <c r="WDJ99" s="29"/>
      <c r="WDK99" s="29"/>
      <c r="WDL99" s="29"/>
      <c r="WDM99" s="29"/>
      <c r="WDN99" s="29"/>
      <c r="WDO99" s="29"/>
      <c r="WDP99" s="29"/>
      <c r="WDQ99" s="29"/>
      <c r="WDR99" s="29"/>
      <c r="WDS99" s="29"/>
      <c r="WDT99" s="29"/>
      <c r="WDU99" s="29"/>
      <c r="WDV99" s="29"/>
      <c r="WDW99" s="29"/>
      <c r="WDX99" s="29"/>
      <c r="WDY99" s="29"/>
      <c r="WDZ99" s="29"/>
      <c r="WEA99" s="29"/>
      <c r="WEB99" s="29"/>
      <c r="WEC99" s="29"/>
      <c r="WED99" s="29"/>
      <c r="WEE99" s="29"/>
      <c r="WEF99" s="29"/>
      <c r="WEG99" s="29"/>
      <c r="WEH99" s="29"/>
      <c r="WEI99" s="29"/>
      <c r="WEJ99" s="29"/>
      <c r="WEK99" s="29"/>
      <c r="WEL99" s="29"/>
      <c r="WEM99" s="29"/>
      <c r="WEN99" s="29"/>
      <c r="WEO99" s="29"/>
      <c r="WEP99" s="29"/>
      <c r="WEQ99" s="29"/>
      <c r="WER99" s="29"/>
      <c r="WES99" s="29"/>
      <c r="WET99" s="29"/>
      <c r="WEU99" s="29"/>
      <c r="WEV99" s="29"/>
      <c r="WEW99" s="29"/>
      <c r="WEX99" s="29"/>
      <c r="WEY99" s="29"/>
      <c r="WEZ99" s="29"/>
      <c r="WFA99" s="29"/>
      <c r="WFB99" s="29"/>
      <c r="WFC99" s="29"/>
      <c r="WFD99" s="29"/>
      <c r="WFE99" s="29"/>
      <c r="WFF99" s="29"/>
      <c r="WFG99" s="29"/>
      <c r="WFH99" s="29"/>
      <c r="WFI99" s="29"/>
      <c r="WFJ99" s="29"/>
      <c r="WFK99" s="29"/>
      <c r="WFL99" s="29"/>
      <c r="WFM99" s="29"/>
      <c r="WFN99" s="29"/>
      <c r="WFO99" s="29"/>
      <c r="WFP99" s="29"/>
      <c r="WFQ99" s="29"/>
      <c r="WFR99" s="29"/>
      <c r="WFS99" s="29"/>
      <c r="WFT99" s="29"/>
      <c r="WFU99" s="29"/>
      <c r="WFV99" s="29"/>
      <c r="WFW99" s="29"/>
      <c r="WFX99" s="29"/>
      <c r="WFY99" s="29"/>
      <c r="WFZ99" s="29"/>
      <c r="WGA99" s="29"/>
      <c r="WGB99" s="29"/>
      <c r="WGC99" s="29"/>
      <c r="WGD99" s="29"/>
      <c r="WGE99" s="29"/>
      <c r="WGF99" s="29"/>
      <c r="WGG99" s="29"/>
      <c r="WGH99" s="29"/>
      <c r="WGI99" s="29"/>
      <c r="WGJ99" s="29"/>
      <c r="WGK99" s="29"/>
      <c r="WGL99" s="29"/>
      <c r="WGM99" s="29"/>
      <c r="WGN99" s="29"/>
      <c r="WGO99" s="29"/>
      <c r="WGP99" s="29"/>
      <c r="WGQ99" s="29"/>
      <c r="WGR99" s="29"/>
      <c r="WGS99" s="29"/>
      <c r="WGT99" s="29"/>
      <c r="WGU99" s="29"/>
      <c r="WGV99" s="29"/>
      <c r="WGW99" s="29"/>
      <c r="WGX99" s="29"/>
      <c r="WGY99" s="29"/>
      <c r="WGZ99" s="29"/>
      <c r="WHA99" s="29"/>
      <c r="WHB99" s="29"/>
      <c r="WHC99" s="29"/>
      <c r="WHD99" s="29"/>
      <c r="WHE99" s="29"/>
      <c r="WHF99" s="29"/>
      <c r="WHG99" s="29"/>
      <c r="WHH99" s="29"/>
      <c r="WHI99" s="29"/>
      <c r="WHJ99" s="29"/>
      <c r="WHK99" s="29"/>
      <c r="WHL99" s="29"/>
      <c r="WHM99" s="29"/>
      <c r="WHN99" s="29"/>
      <c r="WHO99" s="29"/>
      <c r="WHP99" s="29"/>
      <c r="WHQ99" s="29"/>
      <c r="WHR99" s="29"/>
      <c r="WHS99" s="29"/>
      <c r="WHT99" s="29"/>
      <c r="WHU99" s="29"/>
      <c r="WHV99" s="29"/>
      <c r="WHW99" s="29"/>
      <c r="WHX99" s="29"/>
      <c r="WHY99" s="29"/>
      <c r="WHZ99" s="29"/>
      <c r="WIA99" s="29"/>
      <c r="WIB99" s="29"/>
      <c r="WIC99" s="29"/>
      <c r="WID99" s="29"/>
      <c r="WIE99" s="29"/>
      <c r="WIF99" s="29"/>
      <c r="WIG99" s="29"/>
      <c r="WIH99" s="29"/>
      <c r="WII99" s="29"/>
      <c r="WIJ99" s="29"/>
      <c r="WIK99" s="29"/>
      <c r="WIL99" s="29"/>
      <c r="WIM99" s="29"/>
      <c r="WIN99" s="29"/>
      <c r="WIO99" s="29"/>
      <c r="WIP99" s="29"/>
      <c r="WIQ99" s="29"/>
      <c r="WIR99" s="29"/>
      <c r="WIS99" s="29"/>
      <c r="WIT99" s="29"/>
      <c r="WIU99" s="29"/>
      <c r="WIV99" s="29"/>
      <c r="WIW99" s="29"/>
      <c r="WIX99" s="29"/>
      <c r="WIY99" s="29"/>
      <c r="WIZ99" s="29"/>
      <c r="WJA99" s="29"/>
      <c r="WJB99" s="29"/>
      <c r="WJC99" s="29"/>
      <c r="WJD99" s="29"/>
      <c r="WJE99" s="29"/>
      <c r="WJF99" s="29"/>
      <c r="WJG99" s="29"/>
      <c r="WJH99" s="29"/>
      <c r="WJI99" s="29"/>
      <c r="WJJ99" s="29"/>
      <c r="WJK99" s="29"/>
      <c r="WJL99" s="29"/>
      <c r="WJM99" s="29"/>
      <c r="WJN99" s="29"/>
      <c r="WJO99" s="29"/>
      <c r="WJP99" s="29"/>
      <c r="WJQ99" s="29"/>
      <c r="WJR99" s="29"/>
      <c r="WJS99" s="29"/>
      <c r="WJT99" s="29"/>
      <c r="WJU99" s="29"/>
      <c r="WJV99" s="29"/>
      <c r="WJW99" s="29"/>
      <c r="WJX99" s="29"/>
      <c r="WJY99" s="29"/>
      <c r="WJZ99" s="29"/>
      <c r="WKA99" s="29"/>
      <c r="WKB99" s="29"/>
      <c r="WKC99" s="29"/>
      <c r="WKD99" s="29"/>
      <c r="WKE99" s="29"/>
      <c r="WKF99" s="29"/>
      <c r="WKG99" s="29"/>
      <c r="WKH99" s="29"/>
      <c r="WKI99" s="29"/>
      <c r="WKJ99" s="29"/>
      <c r="WKK99" s="29"/>
      <c r="WKL99" s="29"/>
      <c r="WKM99" s="29"/>
      <c r="WKN99" s="29"/>
      <c r="WKO99" s="29"/>
      <c r="WKP99" s="29"/>
      <c r="WKQ99" s="29"/>
      <c r="WKR99" s="29"/>
      <c r="WKS99" s="29"/>
      <c r="WKT99" s="29"/>
      <c r="WKU99" s="29"/>
      <c r="WKV99" s="29"/>
      <c r="WKW99" s="29"/>
      <c r="WKX99" s="29"/>
      <c r="WKY99" s="29"/>
      <c r="WKZ99" s="29"/>
      <c r="WLA99" s="29"/>
      <c r="WLB99" s="29"/>
      <c r="WLC99" s="29"/>
      <c r="WLD99" s="29"/>
      <c r="WLE99" s="29"/>
      <c r="WLF99" s="29"/>
      <c r="WLG99" s="29"/>
      <c r="WLH99" s="29"/>
      <c r="WLI99" s="29"/>
      <c r="WLJ99" s="29"/>
      <c r="WLK99" s="29"/>
      <c r="WLL99" s="29"/>
      <c r="WLM99" s="29"/>
      <c r="WLN99" s="29"/>
      <c r="WLO99" s="29"/>
      <c r="WLP99" s="29"/>
      <c r="WLQ99" s="29"/>
      <c r="WLR99" s="29"/>
      <c r="WLS99" s="29"/>
      <c r="WLT99" s="29"/>
      <c r="WLU99" s="29"/>
      <c r="WLV99" s="29"/>
      <c r="WLW99" s="29"/>
      <c r="WLX99" s="29"/>
      <c r="WLY99" s="29"/>
      <c r="WLZ99" s="29"/>
      <c r="WMA99" s="29"/>
      <c r="WMB99" s="29"/>
      <c r="WMC99" s="29"/>
      <c r="WMD99" s="29"/>
      <c r="WME99" s="29"/>
      <c r="WMF99" s="29"/>
      <c r="WMG99" s="29"/>
      <c r="WMH99" s="29"/>
      <c r="WMI99" s="29"/>
      <c r="WMJ99" s="29"/>
      <c r="WMK99" s="29"/>
      <c r="WML99" s="29"/>
      <c r="WMM99" s="29"/>
      <c r="WMN99" s="29"/>
      <c r="WMO99" s="29"/>
      <c r="WMP99" s="29"/>
      <c r="WMQ99" s="29"/>
      <c r="WMR99" s="29"/>
      <c r="WMS99" s="29"/>
      <c r="WMT99" s="29"/>
      <c r="WMU99" s="29"/>
      <c r="WMV99" s="29"/>
      <c r="WMW99" s="29"/>
      <c r="WMX99" s="29"/>
      <c r="WMY99" s="29"/>
      <c r="WMZ99" s="29"/>
      <c r="WNA99" s="29"/>
      <c r="WNB99" s="29"/>
      <c r="WNC99" s="29"/>
      <c r="WND99" s="29"/>
      <c r="WNE99" s="29"/>
      <c r="WNF99" s="29"/>
      <c r="WNG99" s="29"/>
      <c r="WNH99" s="29"/>
      <c r="WNI99" s="29"/>
      <c r="WNJ99" s="29"/>
      <c r="WNK99" s="29"/>
      <c r="WNL99" s="29"/>
      <c r="WNM99" s="29"/>
      <c r="WNN99" s="29"/>
      <c r="WNO99" s="29"/>
      <c r="WNP99" s="29"/>
      <c r="WNQ99" s="29"/>
      <c r="WNR99" s="29"/>
      <c r="WNS99" s="29"/>
      <c r="WNT99" s="29"/>
      <c r="WNU99" s="29"/>
      <c r="WNV99" s="29"/>
      <c r="WNW99" s="29"/>
      <c r="WNX99" s="29"/>
      <c r="WNY99" s="29"/>
      <c r="WNZ99" s="29"/>
      <c r="WOA99" s="29"/>
      <c r="WOB99" s="29"/>
      <c r="WOC99" s="29"/>
      <c r="WOD99" s="29"/>
      <c r="WOE99" s="29"/>
      <c r="WOF99" s="29"/>
      <c r="WOG99" s="29"/>
      <c r="WOH99" s="29"/>
      <c r="WOI99" s="29"/>
      <c r="WOJ99" s="29"/>
      <c r="WOK99" s="29"/>
      <c r="WOL99" s="29"/>
      <c r="WOM99" s="29"/>
      <c r="WON99" s="29"/>
      <c r="WOO99" s="29"/>
      <c r="WOP99" s="29"/>
      <c r="WOQ99" s="29"/>
      <c r="WOR99" s="29"/>
      <c r="WOS99" s="29"/>
      <c r="WOT99" s="29"/>
      <c r="WOU99" s="29"/>
      <c r="WOV99" s="29"/>
      <c r="WOW99" s="29"/>
      <c r="WOX99" s="29"/>
      <c r="WOY99" s="29"/>
      <c r="WOZ99" s="29"/>
      <c r="WPA99" s="29"/>
      <c r="WPB99" s="29"/>
      <c r="WPC99" s="29"/>
      <c r="WPD99" s="29"/>
      <c r="WPE99" s="29"/>
      <c r="WPF99" s="29"/>
      <c r="WPG99" s="29"/>
      <c r="WPH99" s="29"/>
      <c r="WPI99" s="29"/>
      <c r="WPJ99" s="29"/>
      <c r="WPK99" s="29"/>
      <c r="WPL99" s="29"/>
      <c r="WPM99" s="29"/>
      <c r="WPN99" s="29"/>
      <c r="WPO99" s="29"/>
      <c r="WPP99" s="29"/>
      <c r="WPQ99" s="29"/>
      <c r="WPR99" s="29"/>
      <c r="WPS99" s="29"/>
      <c r="WPT99" s="29"/>
      <c r="WPU99" s="29"/>
      <c r="WPV99" s="29"/>
      <c r="WPW99" s="29"/>
      <c r="WPX99" s="29"/>
      <c r="WPY99" s="29"/>
      <c r="WPZ99" s="29"/>
      <c r="WQA99" s="29"/>
      <c r="WQB99" s="29"/>
      <c r="WQC99" s="29"/>
      <c r="WQD99" s="29"/>
      <c r="WQE99" s="29"/>
      <c r="WQF99" s="29"/>
      <c r="WQG99" s="29"/>
      <c r="WQH99" s="29"/>
      <c r="WQI99" s="29"/>
      <c r="WQJ99" s="29"/>
      <c r="WQK99" s="29"/>
      <c r="WQL99" s="29"/>
      <c r="WQM99" s="29"/>
      <c r="WQN99" s="29"/>
      <c r="WQO99" s="29"/>
      <c r="WQP99" s="29"/>
      <c r="WQQ99" s="29"/>
      <c r="WQR99" s="29"/>
      <c r="WQS99" s="29"/>
      <c r="WQT99" s="29"/>
      <c r="WQU99" s="29"/>
      <c r="WQV99" s="29"/>
      <c r="WQW99" s="29"/>
      <c r="WQX99" s="29"/>
      <c r="WQY99" s="29"/>
      <c r="WQZ99" s="29"/>
      <c r="WRA99" s="29"/>
      <c r="WRB99" s="29"/>
      <c r="WRC99" s="29"/>
      <c r="WRD99" s="29"/>
      <c r="WRE99" s="29"/>
      <c r="WRF99" s="29"/>
      <c r="WRG99" s="29"/>
      <c r="WRH99" s="29"/>
      <c r="WRI99" s="29"/>
      <c r="WRJ99" s="29"/>
      <c r="WRK99" s="29"/>
      <c r="WRL99" s="29"/>
      <c r="WRM99" s="29"/>
      <c r="WRN99" s="29"/>
      <c r="WRO99" s="29"/>
      <c r="WRP99" s="29"/>
      <c r="WRQ99" s="29"/>
      <c r="WRR99" s="29"/>
      <c r="WRS99" s="29"/>
      <c r="WRT99" s="29"/>
      <c r="WRU99" s="29"/>
      <c r="WRV99" s="29"/>
      <c r="WRW99" s="29"/>
      <c r="WRX99" s="29"/>
      <c r="WRY99" s="29"/>
      <c r="WRZ99" s="29"/>
      <c r="WSA99" s="29"/>
      <c r="WSB99" s="29"/>
      <c r="WSC99" s="29"/>
      <c r="WSD99" s="29"/>
      <c r="WSE99" s="29"/>
      <c r="WSF99" s="29"/>
      <c r="WSG99" s="29"/>
      <c r="WSH99" s="29"/>
      <c r="WSI99" s="29"/>
      <c r="WSJ99" s="29"/>
      <c r="WSK99" s="29"/>
      <c r="WSL99" s="29"/>
      <c r="WSM99" s="29"/>
      <c r="WSN99" s="29"/>
      <c r="WSO99" s="29"/>
      <c r="WSP99" s="29"/>
      <c r="WSQ99" s="29"/>
      <c r="WSR99" s="29"/>
      <c r="WSS99" s="29"/>
      <c r="WST99" s="29"/>
      <c r="WSU99" s="29"/>
      <c r="WSV99" s="29"/>
      <c r="WSW99" s="29"/>
      <c r="WSX99" s="29"/>
      <c r="WSY99" s="29"/>
      <c r="WSZ99" s="29"/>
      <c r="WTA99" s="29"/>
      <c r="WTB99" s="29"/>
      <c r="WTC99" s="29"/>
      <c r="WTD99" s="29"/>
      <c r="WTE99" s="29"/>
      <c r="WTF99" s="29"/>
      <c r="WTG99" s="29"/>
      <c r="WTH99" s="29"/>
      <c r="WTI99" s="29"/>
      <c r="WTJ99" s="29"/>
      <c r="WTK99" s="29"/>
      <c r="WTL99" s="29"/>
      <c r="WTM99" s="29"/>
      <c r="WTN99" s="29"/>
      <c r="WTO99" s="29"/>
      <c r="WTP99" s="29"/>
      <c r="WTQ99" s="29"/>
      <c r="WTR99" s="29"/>
      <c r="WTS99" s="29"/>
      <c r="WTT99" s="29"/>
      <c r="WTU99" s="29"/>
      <c r="WTV99" s="29"/>
      <c r="WTW99" s="29"/>
      <c r="WTX99" s="29"/>
      <c r="WTY99" s="29"/>
      <c r="WTZ99" s="29"/>
      <c r="WUA99" s="29"/>
      <c r="WUB99" s="29"/>
      <c r="WUC99" s="29"/>
      <c r="WUD99" s="29"/>
      <c r="WUE99" s="29"/>
      <c r="WUF99" s="29"/>
      <c r="WUG99" s="29"/>
      <c r="WUH99" s="29"/>
      <c r="WUI99" s="29"/>
      <c r="WUJ99" s="29"/>
      <c r="WUK99" s="29"/>
      <c r="WUL99" s="29"/>
      <c r="WUM99" s="29"/>
      <c r="WUN99" s="29"/>
      <c r="WUO99" s="29"/>
      <c r="WUP99" s="29"/>
      <c r="WUQ99" s="29"/>
      <c r="WUR99" s="29"/>
      <c r="WUS99" s="29"/>
      <c r="WUT99" s="29"/>
      <c r="WUU99" s="29"/>
      <c r="WUV99" s="29"/>
      <c r="WUW99" s="29"/>
      <c r="WUX99" s="29"/>
      <c r="WUY99" s="29"/>
      <c r="WUZ99" s="29"/>
      <c r="WVA99" s="29"/>
      <c r="WVB99" s="29"/>
      <c r="WVC99" s="29"/>
      <c r="WVD99" s="29"/>
      <c r="WVE99" s="29"/>
      <c r="WVF99" s="29"/>
      <c r="WVG99" s="29"/>
      <c r="WVH99" s="29"/>
      <c r="WVI99" s="29"/>
      <c r="WVJ99" s="29"/>
      <c r="WVK99" s="29"/>
      <c r="WVL99" s="29"/>
      <c r="WVM99" s="29"/>
      <c r="WVN99" s="29"/>
      <c r="WVO99" s="29"/>
      <c r="WVP99" s="29"/>
      <c r="WVQ99" s="29"/>
      <c r="WVR99" s="29"/>
      <c r="WVS99" s="29"/>
      <c r="WVT99" s="29"/>
      <c r="WVU99" s="29"/>
      <c r="WVV99" s="29"/>
      <c r="WVW99" s="29"/>
      <c r="WVX99" s="29"/>
      <c r="WVY99" s="29"/>
      <c r="WVZ99" s="29"/>
      <c r="WWA99" s="29"/>
      <c r="WWB99" s="29"/>
      <c r="WWC99" s="29"/>
      <c r="WWD99" s="29"/>
      <c r="WWE99" s="29"/>
      <c r="WWF99" s="29"/>
      <c r="WWG99" s="29"/>
      <c r="WWH99" s="29"/>
      <c r="WWI99" s="29"/>
      <c r="WWJ99" s="29"/>
      <c r="WWK99" s="29"/>
      <c r="WWL99" s="29"/>
      <c r="WWM99" s="29"/>
      <c r="WWN99" s="29"/>
      <c r="WWO99" s="29"/>
      <c r="WWP99" s="29"/>
      <c r="WWQ99" s="29"/>
      <c r="WWR99" s="29"/>
      <c r="WWS99" s="29"/>
      <c r="WWT99" s="29"/>
      <c r="WWU99" s="29"/>
      <c r="WWV99" s="29"/>
      <c r="WWW99" s="29"/>
      <c r="WWX99" s="29"/>
      <c r="WWY99" s="29"/>
      <c r="WWZ99" s="29"/>
      <c r="WXA99" s="29"/>
      <c r="WXB99" s="29"/>
      <c r="WXC99" s="29"/>
      <c r="WXD99" s="29"/>
      <c r="WXE99" s="29"/>
      <c r="WXF99" s="29"/>
      <c r="WXG99" s="29"/>
      <c r="WXH99" s="29"/>
      <c r="WXI99" s="29"/>
      <c r="WXJ99" s="29"/>
      <c r="WXK99" s="29"/>
      <c r="WXL99" s="29"/>
      <c r="WXM99" s="29"/>
      <c r="WXN99" s="29"/>
      <c r="WXO99" s="29"/>
      <c r="WXP99" s="29"/>
      <c r="WXQ99" s="29"/>
      <c r="WXR99" s="29"/>
      <c r="WXS99" s="29"/>
      <c r="WXT99" s="29"/>
      <c r="WXU99" s="29"/>
      <c r="WXV99" s="29"/>
      <c r="WXW99" s="29"/>
      <c r="WXX99" s="29"/>
      <c r="WXY99" s="29"/>
      <c r="WXZ99" s="29"/>
      <c r="WYA99" s="29"/>
      <c r="WYB99" s="29"/>
      <c r="WYC99" s="29"/>
      <c r="WYD99" s="29"/>
      <c r="WYE99" s="29"/>
      <c r="WYF99" s="29"/>
      <c r="WYG99" s="29"/>
      <c r="WYH99" s="29"/>
      <c r="WYI99" s="29"/>
      <c r="WYJ99" s="29"/>
      <c r="WYK99" s="29"/>
      <c r="WYL99" s="29"/>
      <c r="WYM99" s="29"/>
      <c r="WYN99" s="29"/>
      <c r="WYO99" s="29"/>
      <c r="WYP99" s="29"/>
      <c r="WYQ99" s="29"/>
      <c r="WYR99" s="29"/>
      <c r="WYS99" s="29"/>
      <c r="WYT99" s="29"/>
      <c r="WYU99" s="29"/>
      <c r="WYV99" s="29"/>
      <c r="WYW99" s="29"/>
      <c r="WYX99" s="29"/>
      <c r="WYY99" s="29"/>
      <c r="WYZ99" s="29"/>
      <c r="WZA99" s="29"/>
      <c r="WZB99" s="29"/>
      <c r="WZC99" s="29"/>
      <c r="WZD99" s="29"/>
      <c r="WZE99" s="29"/>
      <c r="WZF99" s="29"/>
      <c r="WZG99" s="29"/>
      <c r="WZH99" s="29"/>
      <c r="WZI99" s="29"/>
      <c r="WZJ99" s="29"/>
      <c r="WZK99" s="29"/>
      <c r="WZL99" s="29"/>
      <c r="WZM99" s="29"/>
      <c r="WZN99" s="29"/>
      <c r="WZO99" s="29"/>
      <c r="WZP99" s="29"/>
      <c r="WZQ99" s="29"/>
      <c r="WZR99" s="29"/>
      <c r="WZS99" s="29"/>
      <c r="WZT99" s="29"/>
      <c r="WZU99" s="29"/>
      <c r="WZV99" s="29"/>
      <c r="WZW99" s="29"/>
      <c r="WZX99" s="29"/>
      <c r="WZY99" s="29"/>
      <c r="WZZ99" s="29"/>
      <c r="XAA99" s="29"/>
      <c r="XAB99" s="29"/>
      <c r="XAC99" s="29"/>
      <c r="XAD99" s="29"/>
      <c r="XAE99" s="29"/>
      <c r="XAF99" s="29"/>
      <c r="XAG99" s="29"/>
      <c r="XAH99" s="29"/>
      <c r="XAI99" s="29"/>
      <c r="XAJ99" s="29"/>
      <c r="XAK99" s="29"/>
      <c r="XAL99" s="29"/>
      <c r="XAM99" s="29"/>
      <c r="XAN99" s="29"/>
      <c r="XAO99" s="29"/>
      <c r="XAP99" s="29"/>
      <c r="XAQ99" s="29"/>
      <c r="XAR99" s="29"/>
      <c r="XAS99" s="29"/>
      <c r="XAT99" s="29"/>
      <c r="XAU99" s="29"/>
      <c r="XAV99" s="29"/>
      <c r="XAW99" s="29"/>
      <c r="XAX99" s="29"/>
      <c r="XAY99" s="29"/>
      <c r="XAZ99" s="29"/>
      <c r="XBA99" s="29"/>
      <c r="XBB99" s="29"/>
      <c r="XBC99" s="29"/>
      <c r="XBD99" s="29"/>
      <c r="XBE99" s="29"/>
      <c r="XBF99" s="29"/>
      <c r="XBG99" s="29"/>
      <c r="XBH99" s="29"/>
      <c r="XBI99" s="29"/>
      <c r="XBJ99" s="29"/>
      <c r="XBK99" s="29"/>
      <c r="XBL99" s="29"/>
      <c r="XBM99" s="29"/>
      <c r="XBN99" s="29"/>
      <c r="XBO99" s="29"/>
      <c r="XBP99" s="29"/>
      <c r="XBQ99" s="29"/>
      <c r="XBR99" s="29"/>
      <c r="XBS99" s="29"/>
      <c r="XBT99" s="29"/>
      <c r="XBU99" s="29"/>
      <c r="XBV99" s="29"/>
      <c r="XBW99" s="29"/>
      <c r="XBX99" s="29"/>
      <c r="XBY99" s="29"/>
      <c r="XBZ99" s="29"/>
      <c r="XCA99" s="29"/>
      <c r="XCB99" s="29"/>
      <c r="XCC99" s="29"/>
      <c r="XCD99" s="29"/>
      <c r="XCE99" s="29"/>
      <c r="XCF99" s="29"/>
      <c r="XCG99" s="29"/>
      <c r="XCH99" s="29"/>
      <c r="XCI99" s="29"/>
      <c r="XCJ99" s="29"/>
      <c r="XCK99" s="29"/>
      <c r="XCL99" s="29"/>
      <c r="XCM99" s="29"/>
      <c r="XCN99" s="29"/>
      <c r="XCO99" s="29"/>
      <c r="XCP99" s="29"/>
      <c r="XCQ99" s="29"/>
      <c r="XCR99" s="29"/>
      <c r="XCS99" s="29"/>
      <c r="XCT99" s="29"/>
      <c r="XCU99" s="29"/>
      <c r="XCV99" s="29"/>
      <c r="XCW99" s="29"/>
      <c r="XCX99" s="29"/>
      <c r="XCY99" s="29"/>
      <c r="XCZ99" s="29"/>
      <c r="XDA99" s="29"/>
      <c r="XDB99" s="29"/>
      <c r="XDC99" s="29"/>
      <c r="XDD99" s="29"/>
      <c r="XDE99" s="29"/>
      <c r="XDF99" s="29"/>
      <c r="XDG99" s="29"/>
      <c r="XDH99" s="29"/>
      <c r="XDI99" s="29"/>
      <c r="XDJ99" s="29"/>
      <c r="XDK99" s="29"/>
      <c r="XDL99" s="29"/>
      <c r="XDM99" s="29"/>
      <c r="XDN99" s="29"/>
      <c r="XDO99" s="29"/>
      <c r="XDP99" s="29"/>
      <c r="XDQ99" s="29"/>
      <c r="XDR99" s="29"/>
      <c r="XDS99" s="29"/>
      <c r="XDT99" s="29"/>
      <c r="XDU99" s="29"/>
      <c r="XDV99" s="29"/>
      <c r="XDW99" s="29"/>
      <c r="XDX99" s="29"/>
      <c r="XDY99" s="29"/>
      <c r="XDZ99" s="29"/>
      <c r="XEA99" s="29"/>
      <c r="XEB99" s="29"/>
      <c r="XEC99" s="29"/>
      <c r="XED99" s="29"/>
      <c r="XEE99" s="29"/>
      <c r="XEF99" s="29"/>
      <c r="XEG99" s="29"/>
      <c r="XEH99" s="29"/>
      <c r="XEI99" s="29"/>
      <c r="XEJ99" s="29"/>
      <c r="XEK99" s="29"/>
      <c r="XEL99" s="29"/>
      <c r="XEM99" s="29"/>
      <c r="XEN99" s="29"/>
      <c r="XEO99" s="29"/>
      <c r="XEP99" s="29"/>
      <c r="XEQ99" s="29"/>
      <c r="XER99" s="29"/>
      <c r="XES99" s="29"/>
      <c r="XET99" s="29"/>
      <c r="XEU99" s="29"/>
      <c r="XEV99" s="29"/>
      <c r="XEW99" s="29"/>
      <c r="XEX99" s="29"/>
      <c r="XEY99" s="29"/>
      <c r="XEZ99" s="29"/>
      <c r="XFA99" s="29"/>
      <c r="XFB99" s="29"/>
      <c r="XFC99" s="112"/>
    </row>
    <row r="100" spans="1:16384" s="120" customFormat="1" ht="18" hidden="1" customHeight="1" thickTop="1" thickBot="1">
      <c r="A100" s="3">
        <f t="shared" si="9"/>
        <v>16</v>
      </c>
      <c r="B100" s="38"/>
      <c r="C100" s="9"/>
      <c r="D100" s="96"/>
      <c r="E100" s="143" t="s">
        <v>53</v>
      </c>
      <c r="F100" s="148">
        <v>2500</v>
      </c>
      <c r="G100" s="148">
        <v>2000</v>
      </c>
      <c r="H100" s="148">
        <v>1500</v>
      </c>
      <c r="I100" s="148">
        <v>1200</v>
      </c>
      <c r="J100" s="148">
        <v>2200</v>
      </c>
      <c r="K100" s="148">
        <v>1850</v>
      </c>
      <c r="L100" s="158">
        <v>1500</v>
      </c>
      <c r="M100" s="148">
        <v>1200</v>
      </c>
      <c r="N100" s="157">
        <v>260</v>
      </c>
      <c r="O100" s="147">
        <v>336</v>
      </c>
      <c r="P100" s="161">
        <f>60*P93</f>
        <v>360</v>
      </c>
      <c r="Q100" s="161">
        <f t="shared" ref="Q100:Y100" si="47">60*Q93</f>
        <v>540</v>
      </c>
      <c r="R100" s="161">
        <f t="shared" si="47"/>
        <v>720</v>
      </c>
      <c r="S100" s="161">
        <f t="shared" si="47"/>
        <v>900</v>
      </c>
      <c r="T100" s="161">
        <f t="shared" si="47"/>
        <v>1080</v>
      </c>
      <c r="U100" s="161">
        <f t="shared" si="47"/>
        <v>1260</v>
      </c>
      <c r="V100" s="161">
        <f t="shared" si="47"/>
        <v>1440</v>
      </c>
      <c r="W100" s="161">
        <f t="shared" si="47"/>
        <v>1620</v>
      </c>
      <c r="X100" s="161">
        <f t="shared" si="47"/>
        <v>1800</v>
      </c>
      <c r="Y100" s="161">
        <f t="shared" si="47"/>
        <v>1980</v>
      </c>
      <c r="Z100" s="161">
        <f t="shared" ref="Z100:AN100" si="48">60*Z93</f>
        <v>2160</v>
      </c>
      <c r="AA100" s="161">
        <f t="shared" si="48"/>
        <v>2340</v>
      </c>
      <c r="AB100" s="161">
        <f t="shared" si="48"/>
        <v>2520</v>
      </c>
      <c r="AC100" s="161">
        <f t="shared" si="48"/>
        <v>810</v>
      </c>
      <c r="AD100" s="161">
        <f t="shared" si="48"/>
        <v>1080</v>
      </c>
      <c r="AE100" s="161">
        <f t="shared" si="48"/>
        <v>1350</v>
      </c>
      <c r="AF100" s="161">
        <f t="shared" si="48"/>
        <v>1620</v>
      </c>
      <c r="AG100" s="161">
        <f t="shared" si="48"/>
        <v>1890</v>
      </c>
      <c r="AH100" s="161">
        <f t="shared" si="48"/>
        <v>2160</v>
      </c>
      <c r="AI100" s="161">
        <f t="shared" si="48"/>
        <v>2430</v>
      </c>
      <c r="AJ100" s="161">
        <f t="shared" si="48"/>
        <v>2700</v>
      </c>
      <c r="AK100" s="161">
        <f t="shared" si="48"/>
        <v>2970</v>
      </c>
      <c r="AL100" s="161">
        <f t="shared" si="48"/>
        <v>3240</v>
      </c>
      <c r="AM100" s="161">
        <f t="shared" si="48"/>
        <v>3510</v>
      </c>
      <c r="AN100" s="161">
        <f t="shared" si="48"/>
        <v>3780</v>
      </c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  <c r="AMK100" s="29"/>
      <c r="AML100" s="29"/>
      <c r="AMM100" s="29"/>
      <c r="AMN100" s="29"/>
      <c r="AMO100" s="29"/>
      <c r="AMP100" s="29"/>
      <c r="AMQ100" s="29"/>
      <c r="AMR100" s="29"/>
      <c r="AMS100" s="29"/>
      <c r="AMT100" s="29"/>
      <c r="AMU100" s="29"/>
      <c r="AMV100" s="29"/>
      <c r="AMW100" s="29"/>
      <c r="AMX100" s="29"/>
      <c r="AMY100" s="29"/>
      <c r="AMZ100" s="29"/>
      <c r="ANA100" s="29"/>
      <c r="ANB100" s="29"/>
      <c r="ANC100" s="29"/>
      <c r="AND100" s="29"/>
      <c r="ANE100" s="29"/>
      <c r="ANF100" s="29"/>
      <c r="ANG100" s="29"/>
      <c r="ANH100" s="29"/>
      <c r="ANI100" s="29"/>
      <c r="ANJ100" s="29"/>
      <c r="ANK100" s="29"/>
      <c r="ANL100" s="29"/>
      <c r="ANM100" s="29"/>
      <c r="ANN100" s="29"/>
      <c r="ANO100" s="29"/>
      <c r="ANP100" s="29"/>
      <c r="ANQ100" s="29"/>
      <c r="ANR100" s="29"/>
      <c r="ANS100" s="29"/>
      <c r="ANT100" s="29"/>
      <c r="ANU100" s="29"/>
      <c r="ANV100" s="29"/>
      <c r="ANW100" s="29"/>
      <c r="ANX100" s="29"/>
      <c r="ANY100" s="29"/>
      <c r="ANZ100" s="29"/>
      <c r="AOA100" s="29"/>
      <c r="AOB100" s="29"/>
      <c r="AOC100" s="29"/>
      <c r="AOD100" s="29"/>
      <c r="AOE100" s="29"/>
      <c r="AOF100" s="29"/>
      <c r="AOG100" s="29"/>
      <c r="AOH100" s="29"/>
      <c r="AOI100" s="29"/>
      <c r="AOJ100" s="29"/>
      <c r="AOK100" s="29"/>
      <c r="AOL100" s="29"/>
      <c r="AOM100" s="29"/>
      <c r="AON100" s="29"/>
      <c r="AOO100" s="29"/>
      <c r="AOP100" s="29"/>
      <c r="AOQ100" s="29"/>
      <c r="AOR100" s="29"/>
      <c r="AOS100" s="29"/>
      <c r="AOT100" s="29"/>
      <c r="AOU100" s="29"/>
      <c r="AOV100" s="29"/>
      <c r="AOW100" s="29"/>
      <c r="AOX100" s="29"/>
      <c r="AOY100" s="29"/>
      <c r="AOZ100" s="29"/>
      <c r="APA100" s="29"/>
      <c r="APB100" s="29"/>
      <c r="APC100" s="29"/>
      <c r="APD100" s="29"/>
      <c r="APE100" s="29"/>
      <c r="APF100" s="29"/>
      <c r="APG100" s="29"/>
      <c r="APH100" s="29"/>
      <c r="API100" s="29"/>
      <c r="APJ100" s="29"/>
      <c r="APK100" s="29"/>
      <c r="APL100" s="29"/>
      <c r="APM100" s="29"/>
      <c r="APN100" s="29"/>
      <c r="APO100" s="29"/>
      <c r="APP100" s="29"/>
      <c r="APQ100" s="29"/>
      <c r="APR100" s="29"/>
      <c r="APS100" s="29"/>
      <c r="APT100" s="29"/>
      <c r="APU100" s="29"/>
      <c r="APV100" s="29"/>
      <c r="APW100" s="29"/>
      <c r="APX100" s="29"/>
      <c r="APY100" s="29"/>
      <c r="APZ100" s="29"/>
      <c r="AQA100" s="29"/>
      <c r="AQB100" s="29"/>
      <c r="AQC100" s="29"/>
      <c r="AQD100" s="29"/>
      <c r="AQE100" s="29"/>
      <c r="AQF100" s="29"/>
      <c r="AQG100" s="29"/>
      <c r="AQH100" s="29"/>
      <c r="AQI100" s="29"/>
      <c r="AQJ100" s="29"/>
      <c r="AQK100" s="29"/>
      <c r="AQL100" s="29"/>
      <c r="AQM100" s="29"/>
      <c r="AQN100" s="29"/>
      <c r="AQO100" s="29"/>
      <c r="AQP100" s="29"/>
      <c r="AQQ100" s="29"/>
      <c r="AQR100" s="29"/>
      <c r="AQS100" s="29"/>
      <c r="AQT100" s="29"/>
      <c r="AQU100" s="29"/>
      <c r="AQV100" s="29"/>
      <c r="AQW100" s="29"/>
      <c r="AQX100" s="29"/>
      <c r="AQY100" s="29"/>
      <c r="AQZ100" s="29"/>
      <c r="ARA100" s="29"/>
      <c r="ARB100" s="29"/>
      <c r="ARC100" s="29"/>
      <c r="ARD100" s="29"/>
      <c r="ARE100" s="29"/>
      <c r="ARF100" s="29"/>
      <c r="ARG100" s="29"/>
      <c r="ARH100" s="29"/>
      <c r="ARI100" s="29"/>
      <c r="ARJ100" s="29"/>
      <c r="ARK100" s="29"/>
      <c r="ARL100" s="29"/>
      <c r="ARM100" s="29"/>
      <c r="ARN100" s="29"/>
      <c r="ARO100" s="29"/>
      <c r="ARP100" s="29"/>
      <c r="ARQ100" s="29"/>
      <c r="ARR100" s="29"/>
      <c r="ARS100" s="29"/>
      <c r="ART100" s="29"/>
      <c r="ARU100" s="29"/>
      <c r="ARV100" s="29"/>
      <c r="ARW100" s="29"/>
      <c r="ARX100" s="29"/>
      <c r="ARY100" s="29"/>
      <c r="ARZ100" s="29"/>
      <c r="ASA100" s="29"/>
      <c r="ASB100" s="29"/>
      <c r="ASC100" s="29"/>
      <c r="ASD100" s="29"/>
      <c r="ASE100" s="29"/>
      <c r="ASF100" s="29"/>
      <c r="ASG100" s="29"/>
      <c r="ASH100" s="29"/>
      <c r="ASI100" s="29"/>
      <c r="ASJ100" s="29"/>
      <c r="ASK100" s="29"/>
      <c r="ASL100" s="29"/>
      <c r="ASM100" s="29"/>
      <c r="ASN100" s="29"/>
      <c r="ASO100" s="29"/>
      <c r="ASP100" s="29"/>
      <c r="ASQ100" s="29"/>
      <c r="ASR100" s="29"/>
      <c r="ASS100" s="29"/>
      <c r="AST100" s="29"/>
      <c r="ASU100" s="29"/>
      <c r="ASV100" s="29"/>
      <c r="ASW100" s="29"/>
      <c r="ASX100" s="29"/>
      <c r="ASY100" s="29"/>
      <c r="ASZ100" s="29"/>
      <c r="ATA100" s="29"/>
      <c r="ATB100" s="29"/>
      <c r="ATC100" s="29"/>
      <c r="ATD100" s="29"/>
      <c r="ATE100" s="29"/>
      <c r="ATF100" s="29"/>
      <c r="ATG100" s="29"/>
      <c r="ATH100" s="29"/>
      <c r="ATI100" s="29"/>
      <c r="ATJ100" s="29"/>
      <c r="ATK100" s="29"/>
      <c r="ATL100" s="29"/>
      <c r="ATM100" s="29"/>
      <c r="ATN100" s="29"/>
      <c r="ATO100" s="29"/>
      <c r="ATP100" s="29"/>
      <c r="ATQ100" s="29"/>
      <c r="ATR100" s="29"/>
      <c r="ATS100" s="29"/>
      <c r="ATT100" s="29"/>
      <c r="ATU100" s="29"/>
      <c r="ATV100" s="29"/>
      <c r="ATW100" s="29"/>
      <c r="ATX100" s="29"/>
      <c r="ATY100" s="29"/>
      <c r="ATZ100" s="29"/>
      <c r="AUA100" s="29"/>
      <c r="AUB100" s="29"/>
      <c r="AUC100" s="29"/>
      <c r="AUD100" s="29"/>
      <c r="AUE100" s="29"/>
      <c r="AUF100" s="29"/>
      <c r="AUG100" s="29"/>
      <c r="AUH100" s="29"/>
      <c r="AUI100" s="29"/>
      <c r="AUJ100" s="29"/>
      <c r="AUK100" s="29"/>
      <c r="AUL100" s="29"/>
      <c r="AUM100" s="29"/>
      <c r="AUN100" s="29"/>
      <c r="AUO100" s="29"/>
      <c r="AUP100" s="29"/>
      <c r="AUQ100" s="29"/>
      <c r="AUR100" s="29"/>
      <c r="AUS100" s="29"/>
      <c r="AUT100" s="29"/>
      <c r="AUU100" s="29"/>
      <c r="AUV100" s="29"/>
      <c r="AUW100" s="29"/>
      <c r="AUX100" s="29"/>
      <c r="AUY100" s="29"/>
      <c r="AUZ100" s="29"/>
      <c r="AVA100" s="29"/>
      <c r="AVB100" s="29"/>
      <c r="AVC100" s="29"/>
      <c r="AVD100" s="29"/>
      <c r="AVE100" s="29"/>
      <c r="AVF100" s="29"/>
      <c r="AVG100" s="29"/>
      <c r="AVH100" s="29"/>
      <c r="AVI100" s="29"/>
      <c r="AVJ100" s="29"/>
      <c r="AVK100" s="29"/>
      <c r="AVL100" s="29"/>
      <c r="AVM100" s="29"/>
      <c r="AVN100" s="29"/>
      <c r="AVO100" s="29"/>
      <c r="AVP100" s="29"/>
      <c r="AVQ100" s="29"/>
      <c r="AVR100" s="29"/>
      <c r="AVS100" s="29"/>
      <c r="AVT100" s="29"/>
      <c r="AVU100" s="29"/>
      <c r="AVV100" s="29"/>
      <c r="AVW100" s="29"/>
      <c r="AVX100" s="29"/>
      <c r="AVY100" s="29"/>
      <c r="AVZ100" s="29"/>
      <c r="AWA100" s="29"/>
      <c r="AWB100" s="29"/>
      <c r="AWC100" s="29"/>
      <c r="AWD100" s="29"/>
      <c r="AWE100" s="29"/>
      <c r="AWF100" s="29"/>
      <c r="AWG100" s="29"/>
      <c r="AWH100" s="29"/>
      <c r="AWI100" s="29"/>
      <c r="AWJ100" s="29"/>
      <c r="AWK100" s="29"/>
      <c r="AWL100" s="29"/>
      <c r="AWM100" s="29"/>
      <c r="AWN100" s="29"/>
      <c r="AWO100" s="29"/>
      <c r="AWP100" s="29"/>
      <c r="AWQ100" s="29"/>
      <c r="AWR100" s="29"/>
      <c r="AWS100" s="29"/>
      <c r="AWT100" s="29"/>
      <c r="AWU100" s="29"/>
      <c r="AWV100" s="29"/>
      <c r="AWW100" s="29"/>
      <c r="AWX100" s="29"/>
      <c r="AWY100" s="29"/>
      <c r="AWZ100" s="29"/>
      <c r="AXA100" s="29"/>
      <c r="AXB100" s="29"/>
      <c r="AXC100" s="29"/>
      <c r="AXD100" s="29"/>
      <c r="AXE100" s="29"/>
      <c r="AXF100" s="29"/>
      <c r="AXG100" s="29"/>
      <c r="AXH100" s="29"/>
      <c r="AXI100" s="29"/>
      <c r="AXJ100" s="29"/>
      <c r="AXK100" s="29"/>
      <c r="AXL100" s="29"/>
      <c r="AXM100" s="29"/>
      <c r="AXN100" s="29"/>
      <c r="AXO100" s="29"/>
      <c r="AXP100" s="29"/>
      <c r="AXQ100" s="29"/>
      <c r="AXR100" s="29"/>
      <c r="AXS100" s="29"/>
      <c r="AXT100" s="29"/>
      <c r="AXU100" s="29"/>
      <c r="AXV100" s="29"/>
      <c r="AXW100" s="29"/>
      <c r="AXX100" s="29"/>
      <c r="AXY100" s="29"/>
      <c r="AXZ100" s="29"/>
      <c r="AYA100" s="29"/>
      <c r="AYB100" s="29"/>
      <c r="AYC100" s="29"/>
      <c r="AYD100" s="29"/>
      <c r="AYE100" s="29"/>
      <c r="AYF100" s="29"/>
      <c r="AYG100" s="29"/>
      <c r="AYH100" s="29"/>
      <c r="AYI100" s="29"/>
      <c r="AYJ100" s="29"/>
      <c r="AYK100" s="29"/>
      <c r="AYL100" s="29"/>
      <c r="AYM100" s="29"/>
      <c r="AYN100" s="29"/>
      <c r="AYO100" s="29"/>
      <c r="AYP100" s="29"/>
      <c r="AYQ100" s="29"/>
      <c r="AYR100" s="29"/>
      <c r="AYS100" s="29"/>
      <c r="AYT100" s="29"/>
      <c r="AYU100" s="29"/>
      <c r="AYV100" s="29"/>
      <c r="AYW100" s="29"/>
      <c r="AYX100" s="29"/>
      <c r="AYY100" s="29"/>
      <c r="AYZ100" s="29"/>
      <c r="AZA100" s="29"/>
      <c r="AZB100" s="29"/>
      <c r="AZC100" s="29"/>
      <c r="AZD100" s="29"/>
      <c r="AZE100" s="29"/>
      <c r="AZF100" s="29"/>
      <c r="AZG100" s="29"/>
      <c r="AZH100" s="29"/>
      <c r="AZI100" s="29"/>
      <c r="AZJ100" s="29"/>
      <c r="AZK100" s="29"/>
      <c r="AZL100" s="29"/>
      <c r="AZM100" s="29"/>
      <c r="AZN100" s="29"/>
      <c r="AZO100" s="29"/>
      <c r="AZP100" s="29"/>
      <c r="AZQ100" s="29"/>
      <c r="AZR100" s="29"/>
      <c r="AZS100" s="29"/>
      <c r="AZT100" s="29"/>
      <c r="AZU100" s="29"/>
      <c r="AZV100" s="29"/>
      <c r="AZW100" s="29"/>
      <c r="AZX100" s="29"/>
      <c r="AZY100" s="29"/>
      <c r="AZZ100" s="29"/>
      <c r="BAA100" s="29"/>
      <c r="BAB100" s="29"/>
      <c r="BAC100" s="29"/>
      <c r="BAD100" s="29"/>
      <c r="BAE100" s="29"/>
      <c r="BAF100" s="29"/>
      <c r="BAG100" s="29"/>
      <c r="BAH100" s="29"/>
      <c r="BAI100" s="29"/>
      <c r="BAJ100" s="29"/>
      <c r="BAK100" s="29"/>
      <c r="BAL100" s="29"/>
      <c r="BAM100" s="29"/>
      <c r="BAN100" s="29"/>
      <c r="BAO100" s="29"/>
      <c r="BAP100" s="29"/>
      <c r="BAQ100" s="29"/>
      <c r="BAR100" s="29"/>
      <c r="BAS100" s="29"/>
      <c r="BAT100" s="29"/>
      <c r="BAU100" s="29"/>
      <c r="BAV100" s="29"/>
      <c r="BAW100" s="29"/>
      <c r="BAX100" s="29"/>
      <c r="BAY100" s="29"/>
      <c r="BAZ100" s="29"/>
      <c r="BBA100" s="29"/>
      <c r="BBB100" s="29"/>
      <c r="BBC100" s="29"/>
      <c r="BBD100" s="29"/>
      <c r="BBE100" s="29"/>
      <c r="BBF100" s="29"/>
      <c r="BBG100" s="29"/>
      <c r="BBH100" s="29"/>
      <c r="BBI100" s="29"/>
      <c r="BBJ100" s="29"/>
      <c r="BBK100" s="29"/>
      <c r="BBL100" s="29"/>
      <c r="BBM100" s="29"/>
      <c r="BBN100" s="29"/>
      <c r="BBO100" s="29"/>
      <c r="BBP100" s="29"/>
      <c r="BBQ100" s="29"/>
      <c r="BBR100" s="29"/>
      <c r="BBS100" s="29"/>
      <c r="BBT100" s="29"/>
      <c r="BBU100" s="29"/>
      <c r="BBV100" s="29"/>
      <c r="BBW100" s="29"/>
      <c r="BBX100" s="29"/>
      <c r="BBY100" s="29"/>
      <c r="BBZ100" s="29"/>
      <c r="BCA100" s="29"/>
      <c r="BCB100" s="29"/>
      <c r="BCC100" s="29"/>
      <c r="BCD100" s="29"/>
      <c r="BCE100" s="29"/>
      <c r="BCF100" s="29"/>
      <c r="BCG100" s="29"/>
      <c r="BCH100" s="29"/>
      <c r="BCI100" s="29"/>
      <c r="BCJ100" s="29"/>
      <c r="BCK100" s="29"/>
      <c r="BCL100" s="29"/>
      <c r="BCM100" s="29"/>
      <c r="BCN100" s="29"/>
      <c r="BCO100" s="29"/>
      <c r="BCP100" s="29"/>
      <c r="BCQ100" s="29"/>
      <c r="BCR100" s="29"/>
      <c r="BCS100" s="29"/>
      <c r="BCT100" s="29"/>
      <c r="BCU100" s="29"/>
      <c r="BCV100" s="29"/>
      <c r="BCW100" s="29"/>
      <c r="BCX100" s="29"/>
      <c r="BCY100" s="29"/>
      <c r="BCZ100" s="29"/>
      <c r="BDA100" s="29"/>
      <c r="BDB100" s="29"/>
      <c r="BDC100" s="29"/>
      <c r="BDD100" s="29"/>
      <c r="BDE100" s="29"/>
      <c r="BDF100" s="29"/>
      <c r="BDG100" s="29"/>
      <c r="BDH100" s="29"/>
      <c r="BDI100" s="29"/>
      <c r="BDJ100" s="29"/>
      <c r="BDK100" s="29"/>
      <c r="BDL100" s="29"/>
      <c r="BDM100" s="29"/>
      <c r="BDN100" s="29"/>
      <c r="BDO100" s="29"/>
      <c r="BDP100" s="29"/>
      <c r="BDQ100" s="29"/>
      <c r="BDR100" s="29"/>
      <c r="BDS100" s="29"/>
      <c r="BDT100" s="29"/>
      <c r="BDU100" s="29"/>
      <c r="BDV100" s="29"/>
      <c r="BDW100" s="29"/>
      <c r="BDX100" s="29"/>
      <c r="BDY100" s="29"/>
      <c r="BDZ100" s="29"/>
      <c r="BEA100" s="29"/>
      <c r="BEB100" s="29"/>
      <c r="BEC100" s="29"/>
      <c r="BED100" s="29"/>
      <c r="BEE100" s="29"/>
      <c r="BEF100" s="29"/>
      <c r="BEG100" s="29"/>
      <c r="BEH100" s="29"/>
      <c r="BEI100" s="29"/>
      <c r="BEJ100" s="29"/>
      <c r="BEK100" s="29"/>
      <c r="BEL100" s="29"/>
      <c r="BEM100" s="29"/>
      <c r="BEN100" s="29"/>
      <c r="BEO100" s="29"/>
      <c r="BEP100" s="29"/>
      <c r="BEQ100" s="29"/>
      <c r="BER100" s="29"/>
      <c r="BES100" s="29"/>
      <c r="BET100" s="29"/>
      <c r="BEU100" s="29"/>
      <c r="BEV100" s="29"/>
      <c r="BEW100" s="29"/>
      <c r="BEX100" s="29"/>
      <c r="BEY100" s="29"/>
      <c r="BEZ100" s="29"/>
      <c r="BFA100" s="29"/>
      <c r="BFB100" s="29"/>
      <c r="BFC100" s="29"/>
      <c r="BFD100" s="29"/>
      <c r="BFE100" s="29"/>
      <c r="BFF100" s="29"/>
      <c r="BFG100" s="29"/>
      <c r="BFH100" s="29"/>
      <c r="BFI100" s="29"/>
      <c r="BFJ100" s="29"/>
      <c r="BFK100" s="29"/>
      <c r="BFL100" s="29"/>
      <c r="BFM100" s="29"/>
      <c r="BFN100" s="29"/>
      <c r="BFO100" s="29"/>
      <c r="BFP100" s="29"/>
      <c r="BFQ100" s="29"/>
      <c r="BFR100" s="29"/>
      <c r="BFS100" s="29"/>
      <c r="BFT100" s="29"/>
      <c r="BFU100" s="29"/>
      <c r="BFV100" s="29"/>
      <c r="BFW100" s="29"/>
      <c r="BFX100" s="29"/>
      <c r="BFY100" s="29"/>
      <c r="BFZ100" s="29"/>
      <c r="BGA100" s="29"/>
      <c r="BGB100" s="29"/>
      <c r="BGC100" s="29"/>
      <c r="BGD100" s="29"/>
      <c r="BGE100" s="29"/>
      <c r="BGF100" s="29"/>
      <c r="BGG100" s="29"/>
      <c r="BGH100" s="29"/>
      <c r="BGI100" s="29"/>
      <c r="BGJ100" s="29"/>
      <c r="BGK100" s="29"/>
      <c r="BGL100" s="29"/>
      <c r="BGM100" s="29"/>
      <c r="BGN100" s="29"/>
      <c r="BGO100" s="29"/>
      <c r="BGP100" s="29"/>
      <c r="BGQ100" s="29"/>
      <c r="BGR100" s="29"/>
      <c r="BGS100" s="29"/>
      <c r="BGT100" s="29"/>
      <c r="BGU100" s="29"/>
      <c r="BGV100" s="29"/>
      <c r="BGW100" s="29"/>
      <c r="BGX100" s="29"/>
      <c r="BGY100" s="29"/>
      <c r="BGZ100" s="29"/>
      <c r="BHA100" s="29"/>
      <c r="BHB100" s="29"/>
      <c r="BHC100" s="29"/>
      <c r="BHD100" s="29"/>
      <c r="BHE100" s="29"/>
      <c r="BHF100" s="29"/>
      <c r="BHG100" s="29"/>
      <c r="BHH100" s="29"/>
      <c r="BHI100" s="29"/>
      <c r="BHJ100" s="29"/>
      <c r="BHK100" s="29"/>
      <c r="BHL100" s="29"/>
      <c r="BHM100" s="29"/>
      <c r="BHN100" s="29"/>
      <c r="BHO100" s="29"/>
      <c r="BHP100" s="29"/>
      <c r="BHQ100" s="29"/>
      <c r="BHR100" s="29"/>
      <c r="BHS100" s="29"/>
      <c r="BHT100" s="29"/>
      <c r="BHU100" s="29"/>
      <c r="BHV100" s="29"/>
      <c r="BHW100" s="29"/>
      <c r="BHX100" s="29"/>
      <c r="BHY100" s="29"/>
      <c r="BHZ100" s="29"/>
      <c r="BIA100" s="29"/>
      <c r="BIB100" s="29"/>
      <c r="BIC100" s="29"/>
      <c r="BID100" s="29"/>
      <c r="BIE100" s="29"/>
      <c r="BIF100" s="29"/>
      <c r="BIG100" s="29"/>
      <c r="BIH100" s="29"/>
      <c r="BII100" s="29"/>
      <c r="BIJ100" s="29"/>
      <c r="BIK100" s="29"/>
      <c r="BIL100" s="29"/>
      <c r="BIM100" s="29"/>
      <c r="BIN100" s="29"/>
      <c r="BIO100" s="29"/>
      <c r="BIP100" s="29"/>
      <c r="BIQ100" s="29"/>
      <c r="BIR100" s="29"/>
      <c r="BIS100" s="29"/>
      <c r="BIT100" s="29"/>
      <c r="BIU100" s="29"/>
      <c r="BIV100" s="29"/>
      <c r="BIW100" s="29"/>
      <c r="BIX100" s="29"/>
      <c r="BIY100" s="29"/>
      <c r="BIZ100" s="29"/>
      <c r="BJA100" s="29"/>
      <c r="BJB100" s="29"/>
      <c r="BJC100" s="29"/>
      <c r="BJD100" s="29"/>
      <c r="BJE100" s="29"/>
      <c r="BJF100" s="29"/>
      <c r="BJG100" s="29"/>
      <c r="BJH100" s="29"/>
      <c r="BJI100" s="29"/>
      <c r="BJJ100" s="29"/>
      <c r="BJK100" s="29"/>
      <c r="BJL100" s="29"/>
      <c r="BJM100" s="29"/>
      <c r="BJN100" s="29"/>
      <c r="BJO100" s="29"/>
      <c r="BJP100" s="29"/>
      <c r="BJQ100" s="29"/>
      <c r="BJR100" s="29"/>
      <c r="BJS100" s="29"/>
      <c r="BJT100" s="29"/>
      <c r="BJU100" s="29"/>
      <c r="BJV100" s="29"/>
      <c r="BJW100" s="29"/>
      <c r="BJX100" s="29"/>
      <c r="BJY100" s="29"/>
      <c r="BJZ100" s="29"/>
      <c r="BKA100" s="29"/>
      <c r="BKB100" s="29"/>
      <c r="BKC100" s="29"/>
      <c r="BKD100" s="29"/>
      <c r="BKE100" s="29"/>
      <c r="BKF100" s="29"/>
      <c r="BKG100" s="29"/>
      <c r="BKH100" s="29"/>
      <c r="BKI100" s="29"/>
      <c r="BKJ100" s="29"/>
      <c r="BKK100" s="29"/>
      <c r="BKL100" s="29"/>
      <c r="BKM100" s="29"/>
      <c r="BKN100" s="29"/>
      <c r="BKO100" s="29"/>
      <c r="BKP100" s="29"/>
      <c r="BKQ100" s="29"/>
      <c r="BKR100" s="29"/>
      <c r="BKS100" s="29"/>
      <c r="BKT100" s="29"/>
      <c r="BKU100" s="29"/>
      <c r="BKV100" s="29"/>
      <c r="BKW100" s="29"/>
      <c r="BKX100" s="29"/>
      <c r="BKY100" s="29"/>
      <c r="BKZ100" s="29"/>
      <c r="BLA100" s="29"/>
      <c r="BLB100" s="29"/>
      <c r="BLC100" s="29"/>
      <c r="BLD100" s="29"/>
      <c r="BLE100" s="29"/>
      <c r="BLF100" s="29"/>
      <c r="BLG100" s="29"/>
      <c r="BLH100" s="29"/>
      <c r="BLI100" s="29"/>
      <c r="BLJ100" s="29"/>
      <c r="BLK100" s="29"/>
      <c r="BLL100" s="29"/>
      <c r="BLM100" s="29"/>
      <c r="BLN100" s="29"/>
      <c r="BLO100" s="29"/>
      <c r="BLP100" s="29"/>
      <c r="BLQ100" s="29"/>
      <c r="BLR100" s="29"/>
      <c r="BLS100" s="29"/>
      <c r="BLT100" s="29"/>
      <c r="BLU100" s="29"/>
      <c r="BLV100" s="29"/>
      <c r="BLW100" s="29"/>
      <c r="BLX100" s="29"/>
      <c r="BLY100" s="29"/>
      <c r="BLZ100" s="29"/>
      <c r="BMA100" s="29"/>
      <c r="BMB100" s="29"/>
      <c r="BMC100" s="29"/>
      <c r="BMD100" s="29"/>
      <c r="BME100" s="29"/>
      <c r="BMF100" s="29"/>
      <c r="BMG100" s="29"/>
      <c r="BMH100" s="29"/>
      <c r="BMI100" s="29"/>
      <c r="BMJ100" s="29"/>
      <c r="BMK100" s="29"/>
      <c r="BML100" s="29"/>
      <c r="BMM100" s="29"/>
      <c r="BMN100" s="29"/>
      <c r="BMO100" s="29"/>
      <c r="BMP100" s="29"/>
      <c r="BMQ100" s="29"/>
      <c r="BMR100" s="29"/>
      <c r="BMS100" s="29"/>
      <c r="BMT100" s="29"/>
      <c r="BMU100" s="29"/>
      <c r="BMV100" s="29"/>
      <c r="BMW100" s="29"/>
      <c r="BMX100" s="29"/>
      <c r="BMY100" s="29"/>
      <c r="BMZ100" s="29"/>
      <c r="BNA100" s="29"/>
      <c r="BNB100" s="29"/>
      <c r="BNC100" s="29"/>
      <c r="BND100" s="29"/>
      <c r="BNE100" s="29"/>
      <c r="BNF100" s="29"/>
      <c r="BNG100" s="29"/>
      <c r="BNH100" s="29"/>
      <c r="BNI100" s="29"/>
      <c r="BNJ100" s="29"/>
      <c r="BNK100" s="29"/>
      <c r="BNL100" s="29"/>
      <c r="BNM100" s="29"/>
      <c r="BNN100" s="29"/>
      <c r="BNO100" s="29"/>
      <c r="BNP100" s="29"/>
      <c r="BNQ100" s="29"/>
      <c r="BNR100" s="29"/>
      <c r="BNS100" s="29"/>
      <c r="BNT100" s="29"/>
      <c r="BNU100" s="29"/>
      <c r="BNV100" s="29"/>
      <c r="BNW100" s="29"/>
      <c r="BNX100" s="29"/>
      <c r="BNY100" s="29"/>
      <c r="BNZ100" s="29"/>
      <c r="BOA100" s="29"/>
      <c r="BOB100" s="29"/>
      <c r="BOC100" s="29"/>
      <c r="BOD100" s="29"/>
      <c r="BOE100" s="29"/>
      <c r="BOF100" s="29"/>
      <c r="BOG100" s="29"/>
      <c r="BOH100" s="29"/>
      <c r="BOI100" s="29"/>
      <c r="BOJ100" s="29"/>
      <c r="BOK100" s="29"/>
      <c r="BOL100" s="29"/>
      <c r="BOM100" s="29"/>
      <c r="BON100" s="29"/>
      <c r="BOO100" s="29"/>
      <c r="BOP100" s="29"/>
      <c r="BOQ100" s="29"/>
      <c r="BOR100" s="29"/>
      <c r="BOS100" s="29"/>
      <c r="BOT100" s="29"/>
      <c r="BOU100" s="29"/>
      <c r="BOV100" s="29"/>
      <c r="BOW100" s="29"/>
      <c r="BOX100" s="29"/>
      <c r="BOY100" s="29"/>
      <c r="BOZ100" s="29"/>
      <c r="BPA100" s="29"/>
      <c r="BPB100" s="29"/>
      <c r="BPC100" s="29"/>
      <c r="BPD100" s="29"/>
      <c r="BPE100" s="29"/>
      <c r="BPF100" s="29"/>
      <c r="BPG100" s="29"/>
      <c r="BPH100" s="29"/>
      <c r="BPI100" s="29"/>
      <c r="BPJ100" s="29"/>
      <c r="BPK100" s="29"/>
      <c r="BPL100" s="29"/>
      <c r="BPM100" s="29"/>
      <c r="BPN100" s="29"/>
      <c r="BPO100" s="29"/>
      <c r="BPP100" s="29"/>
      <c r="BPQ100" s="29"/>
      <c r="BPR100" s="29"/>
      <c r="BPS100" s="29"/>
      <c r="BPT100" s="29"/>
      <c r="BPU100" s="29"/>
      <c r="BPV100" s="29"/>
      <c r="BPW100" s="29"/>
      <c r="BPX100" s="29"/>
      <c r="BPY100" s="29"/>
      <c r="BPZ100" s="29"/>
      <c r="BQA100" s="29"/>
      <c r="BQB100" s="29"/>
      <c r="BQC100" s="29"/>
      <c r="BQD100" s="29"/>
      <c r="BQE100" s="29"/>
      <c r="BQF100" s="29"/>
      <c r="BQG100" s="29"/>
      <c r="BQH100" s="29"/>
      <c r="BQI100" s="29"/>
      <c r="BQJ100" s="29"/>
      <c r="BQK100" s="29"/>
      <c r="BQL100" s="29"/>
      <c r="BQM100" s="29"/>
      <c r="BQN100" s="29"/>
      <c r="BQO100" s="29"/>
      <c r="BQP100" s="29"/>
      <c r="BQQ100" s="29"/>
      <c r="BQR100" s="29"/>
      <c r="BQS100" s="29"/>
      <c r="BQT100" s="29"/>
      <c r="BQU100" s="29"/>
      <c r="BQV100" s="29"/>
      <c r="BQW100" s="29"/>
      <c r="BQX100" s="29"/>
      <c r="BQY100" s="29"/>
      <c r="BQZ100" s="29"/>
      <c r="BRA100" s="29"/>
      <c r="BRB100" s="29"/>
      <c r="BRC100" s="29"/>
      <c r="BRD100" s="29"/>
      <c r="BRE100" s="29"/>
      <c r="BRF100" s="29"/>
      <c r="BRG100" s="29"/>
      <c r="BRH100" s="29"/>
      <c r="BRI100" s="29"/>
      <c r="BRJ100" s="29"/>
      <c r="BRK100" s="29"/>
      <c r="BRL100" s="29"/>
      <c r="BRM100" s="29"/>
      <c r="BRN100" s="29"/>
      <c r="BRO100" s="29"/>
      <c r="BRP100" s="29"/>
      <c r="BRQ100" s="29"/>
      <c r="BRR100" s="29"/>
      <c r="BRS100" s="29"/>
      <c r="BRT100" s="29"/>
      <c r="BRU100" s="29"/>
      <c r="BRV100" s="29"/>
      <c r="BRW100" s="29"/>
      <c r="BRX100" s="29"/>
      <c r="BRY100" s="29"/>
      <c r="BRZ100" s="29"/>
      <c r="BSA100" s="29"/>
      <c r="BSB100" s="29"/>
      <c r="BSC100" s="29"/>
      <c r="BSD100" s="29"/>
      <c r="BSE100" s="29"/>
      <c r="BSF100" s="29"/>
      <c r="BSG100" s="29"/>
      <c r="BSH100" s="29"/>
      <c r="BSI100" s="29"/>
      <c r="BSJ100" s="29"/>
      <c r="BSK100" s="29"/>
      <c r="BSL100" s="29"/>
      <c r="BSM100" s="29"/>
      <c r="BSN100" s="29"/>
      <c r="BSO100" s="29"/>
      <c r="BSP100" s="29"/>
      <c r="BSQ100" s="29"/>
      <c r="BSR100" s="29"/>
      <c r="BSS100" s="29"/>
      <c r="BST100" s="29"/>
      <c r="BSU100" s="29"/>
      <c r="BSV100" s="29"/>
      <c r="BSW100" s="29"/>
      <c r="BSX100" s="29"/>
      <c r="BSY100" s="29"/>
      <c r="BSZ100" s="29"/>
      <c r="BTA100" s="29"/>
      <c r="BTB100" s="29"/>
      <c r="BTC100" s="29"/>
      <c r="BTD100" s="29"/>
      <c r="BTE100" s="29"/>
      <c r="BTF100" s="29"/>
      <c r="BTG100" s="29"/>
      <c r="BTH100" s="29"/>
      <c r="BTI100" s="29"/>
      <c r="BTJ100" s="29"/>
      <c r="BTK100" s="29"/>
      <c r="BTL100" s="29"/>
      <c r="BTM100" s="29"/>
      <c r="BTN100" s="29"/>
      <c r="BTO100" s="29"/>
      <c r="BTP100" s="29"/>
      <c r="BTQ100" s="29"/>
      <c r="BTR100" s="29"/>
      <c r="BTS100" s="29"/>
      <c r="BTT100" s="29"/>
      <c r="BTU100" s="29"/>
      <c r="BTV100" s="29"/>
      <c r="BTW100" s="29"/>
      <c r="BTX100" s="29"/>
      <c r="BTY100" s="29"/>
      <c r="BTZ100" s="29"/>
      <c r="BUA100" s="29"/>
      <c r="BUB100" s="29"/>
      <c r="BUC100" s="29"/>
      <c r="BUD100" s="29"/>
      <c r="BUE100" s="29"/>
      <c r="BUF100" s="29"/>
      <c r="BUG100" s="29"/>
      <c r="BUH100" s="29"/>
      <c r="BUI100" s="29"/>
      <c r="BUJ100" s="29"/>
      <c r="BUK100" s="29"/>
      <c r="BUL100" s="29"/>
      <c r="BUM100" s="29"/>
      <c r="BUN100" s="29"/>
      <c r="BUO100" s="29"/>
      <c r="BUP100" s="29"/>
      <c r="BUQ100" s="29"/>
      <c r="BUR100" s="29"/>
      <c r="BUS100" s="29"/>
      <c r="BUT100" s="29"/>
      <c r="BUU100" s="29"/>
      <c r="BUV100" s="29"/>
      <c r="BUW100" s="29"/>
      <c r="BUX100" s="29"/>
      <c r="BUY100" s="29"/>
      <c r="BUZ100" s="29"/>
      <c r="BVA100" s="29"/>
      <c r="BVB100" s="29"/>
      <c r="BVC100" s="29"/>
      <c r="BVD100" s="29"/>
      <c r="BVE100" s="29"/>
      <c r="BVF100" s="29"/>
      <c r="BVG100" s="29"/>
      <c r="BVH100" s="29"/>
      <c r="BVI100" s="29"/>
      <c r="BVJ100" s="29"/>
      <c r="BVK100" s="29"/>
      <c r="BVL100" s="29"/>
      <c r="BVM100" s="29"/>
      <c r="BVN100" s="29"/>
      <c r="BVO100" s="29"/>
      <c r="BVP100" s="29"/>
      <c r="BVQ100" s="29"/>
      <c r="BVR100" s="29"/>
      <c r="BVS100" s="29"/>
      <c r="BVT100" s="29"/>
      <c r="BVU100" s="29"/>
      <c r="BVV100" s="29"/>
      <c r="BVW100" s="29"/>
      <c r="BVX100" s="29"/>
      <c r="BVY100" s="29"/>
      <c r="BVZ100" s="29"/>
      <c r="BWA100" s="29"/>
      <c r="BWB100" s="29"/>
      <c r="BWC100" s="29"/>
      <c r="BWD100" s="29"/>
      <c r="BWE100" s="29"/>
      <c r="BWF100" s="29"/>
      <c r="BWG100" s="29"/>
      <c r="BWH100" s="29"/>
      <c r="BWI100" s="29"/>
      <c r="BWJ100" s="29"/>
      <c r="BWK100" s="29"/>
      <c r="BWL100" s="29"/>
      <c r="BWM100" s="29"/>
      <c r="BWN100" s="29"/>
      <c r="BWO100" s="29"/>
      <c r="BWP100" s="29"/>
      <c r="BWQ100" s="29"/>
      <c r="BWR100" s="29"/>
      <c r="BWS100" s="29"/>
      <c r="BWT100" s="29"/>
      <c r="BWU100" s="29"/>
      <c r="BWV100" s="29"/>
      <c r="BWW100" s="29"/>
      <c r="BWX100" s="29"/>
      <c r="BWY100" s="29"/>
      <c r="BWZ100" s="29"/>
      <c r="BXA100" s="29"/>
      <c r="BXB100" s="29"/>
      <c r="BXC100" s="29"/>
      <c r="BXD100" s="29"/>
      <c r="BXE100" s="29"/>
      <c r="BXF100" s="29"/>
      <c r="BXG100" s="29"/>
      <c r="BXH100" s="29"/>
      <c r="BXI100" s="29"/>
      <c r="BXJ100" s="29"/>
      <c r="BXK100" s="29"/>
      <c r="BXL100" s="29"/>
      <c r="BXM100" s="29"/>
      <c r="BXN100" s="29"/>
      <c r="BXO100" s="29"/>
      <c r="BXP100" s="29"/>
      <c r="BXQ100" s="29"/>
      <c r="BXR100" s="29"/>
      <c r="BXS100" s="29"/>
      <c r="BXT100" s="29"/>
      <c r="BXU100" s="29"/>
      <c r="BXV100" s="29"/>
      <c r="BXW100" s="29"/>
      <c r="BXX100" s="29"/>
      <c r="BXY100" s="29"/>
      <c r="BXZ100" s="29"/>
      <c r="BYA100" s="29"/>
      <c r="BYB100" s="29"/>
      <c r="BYC100" s="29"/>
      <c r="BYD100" s="29"/>
      <c r="BYE100" s="29"/>
      <c r="BYF100" s="29"/>
      <c r="BYG100" s="29"/>
      <c r="BYH100" s="29"/>
      <c r="BYI100" s="29"/>
      <c r="BYJ100" s="29"/>
      <c r="BYK100" s="29"/>
      <c r="BYL100" s="29"/>
      <c r="BYM100" s="29"/>
      <c r="BYN100" s="29"/>
      <c r="BYO100" s="29"/>
      <c r="BYP100" s="29"/>
      <c r="BYQ100" s="29"/>
      <c r="BYR100" s="29"/>
      <c r="BYS100" s="29"/>
      <c r="BYT100" s="29"/>
      <c r="BYU100" s="29"/>
      <c r="BYV100" s="29"/>
      <c r="BYW100" s="29"/>
      <c r="BYX100" s="29"/>
      <c r="BYY100" s="29"/>
      <c r="BYZ100" s="29"/>
      <c r="BZA100" s="29"/>
      <c r="BZB100" s="29"/>
      <c r="BZC100" s="29"/>
      <c r="BZD100" s="29"/>
      <c r="BZE100" s="29"/>
      <c r="BZF100" s="29"/>
      <c r="BZG100" s="29"/>
      <c r="BZH100" s="29"/>
      <c r="BZI100" s="29"/>
      <c r="BZJ100" s="29"/>
      <c r="BZK100" s="29"/>
      <c r="BZL100" s="29"/>
      <c r="BZM100" s="29"/>
      <c r="BZN100" s="29"/>
      <c r="BZO100" s="29"/>
      <c r="BZP100" s="29"/>
      <c r="BZQ100" s="29"/>
      <c r="BZR100" s="29"/>
      <c r="BZS100" s="29"/>
      <c r="BZT100" s="29"/>
      <c r="BZU100" s="29"/>
      <c r="BZV100" s="29"/>
      <c r="BZW100" s="29"/>
      <c r="BZX100" s="29"/>
      <c r="BZY100" s="29"/>
      <c r="BZZ100" s="29"/>
      <c r="CAA100" s="29"/>
      <c r="CAB100" s="29"/>
      <c r="CAC100" s="29"/>
      <c r="CAD100" s="29"/>
      <c r="CAE100" s="29"/>
      <c r="CAF100" s="29"/>
      <c r="CAG100" s="29"/>
      <c r="CAH100" s="29"/>
      <c r="CAI100" s="29"/>
      <c r="CAJ100" s="29"/>
      <c r="CAK100" s="29"/>
      <c r="CAL100" s="29"/>
      <c r="CAM100" s="29"/>
      <c r="CAN100" s="29"/>
      <c r="CAO100" s="29"/>
      <c r="CAP100" s="29"/>
      <c r="CAQ100" s="29"/>
      <c r="CAR100" s="29"/>
      <c r="CAS100" s="29"/>
      <c r="CAT100" s="29"/>
      <c r="CAU100" s="29"/>
      <c r="CAV100" s="29"/>
      <c r="CAW100" s="29"/>
      <c r="CAX100" s="29"/>
      <c r="CAY100" s="29"/>
      <c r="CAZ100" s="29"/>
      <c r="CBA100" s="29"/>
      <c r="CBB100" s="29"/>
      <c r="CBC100" s="29"/>
      <c r="CBD100" s="29"/>
      <c r="CBE100" s="29"/>
      <c r="CBF100" s="29"/>
      <c r="CBG100" s="29"/>
      <c r="CBH100" s="29"/>
      <c r="CBI100" s="29"/>
      <c r="CBJ100" s="29"/>
      <c r="CBK100" s="29"/>
      <c r="CBL100" s="29"/>
      <c r="CBM100" s="29"/>
      <c r="CBN100" s="29"/>
      <c r="CBO100" s="29"/>
      <c r="CBP100" s="29"/>
      <c r="CBQ100" s="29"/>
      <c r="CBR100" s="29"/>
      <c r="CBS100" s="29"/>
      <c r="CBT100" s="29"/>
      <c r="CBU100" s="29"/>
      <c r="CBV100" s="29"/>
      <c r="CBW100" s="29"/>
      <c r="CBX100" s="29"/>
      <c r="CBY100" s="29"/>
      <c r="CBZ100" s="29"/>
      <c r="CCA100" s="29"/>
      <c r="CCB100" s="29"/>
      <c r="CCC100" s="29"/>
      <c r="CCD100" s="29"/>
      <c r="CCE100" s="29"/>
      <c r="CCF100" s="29"/>
      <c r="CCG100" s="29"/>
      <c r="CCH100" s="29"/>
      <c r="CCI100" s="29"/>
      <c r="CCJ100" s="29"/>
      <c r="CCK100" s="29"/>
      <c r="CCL100" s="29"/>
      <c r="CCM100" s="29"/>
      <c r="CCN100" s="29"/>
      <c r="CCO100" s="29"/>
      <c r="CCP100" s="29"/>
      <c r="CCQ100" s="29"/>
      <c r="CCR100" s="29"/>
      <c r="CCS100" s="29"/>
      <c r="CCT100" s="29"/>
      <c r="CCU100" s="29"/>
      <c r="CCV100" s="29"/>
      <c r="CCW100" s="29"/>
      <c r="CCX100" s="29"/>
      <c r="CCY100" s="29"/>
      <c r="CCZ100" s="29"/>
      <c r="CDA100" s="29"/>
      <c r="CDB100" s="29"/>
      <c r="CDC100" s="29"/>
      <c r="CDD100" s="29"/>
      <c r="CDE100" s="29"/>
      <c r="CDF100" s="29"/>
      <c r="CDG100" s="29"/>
      <c r="CDH100" s="29"/>
      <c r="CDI100" s="29"/>
      <c r="CDJ100" s="29"/>
      <c r="CDK100" s="29"/>
      <c r="CDL100" s="29"/>
      <c r="CDM100" s="29"/>
      <c r="CDN100" s="29"/>
      <c r="CDO100" s="29"/>
      <c r="CDP100" s="29"/>
      <c r="CDQ100" s="29"/>
      <c r="CDR100" s="29"/>
      <c r="CDS100" s="29"/>
      <c r="CDT100" s="29"/>
      <c r="CDU100" s="29"/>
      <c r="CDV100" s="29"/>
      <c r="CDW100" s="29"/>
      <c r="CDX100" s="29"/>
      <c r="CDY100" s="29"/>
      <c r="CDZ100" s="29"/>
      <c r="CEA100" s="29"/>
      <c r="CEB100" s="29"/>
      <c r="CEC100" s="29"/>
      <c r="CED100" s="29"/>
      <c r="CEE100" s="29"/>
      <c r="CEF100" s="29"/>
      <c r="CEG100" s="29"/>
      <c r="CEH100" s="29"/>
      <c r="CEI100" s="29"/>
      <c r="CEJ100" s="29"/>
      <c r="CEK100" s="29"/>
      <c r="CEL100" s="29"/>
      <c r="CEM100" s="29"/>
      <c r="CEN100" s="29"/>
      <c r="CEO100" s="29"/>
      <c r="CEP100" s="29"/>
      <c r="CEQ100" s="29"/>
      <c r="CER100" s="29"/>
      <c r="CES100" s="29"/>
      <c r="CET100" s="29"/>
      <c r="CEU100" s="29"/>
      <c r="CEV100" s="29"/>
      <c r="CEW100" s="29"/>
      <c r="CEX100" s="29"/>
      <c r="CEY100" s="29"/>
      <c r="CEZ100" s="29"/>
      <c r="CFA100" s="29"/>
      <c r="CFB100" s="29"/>
      <c r="CFC100" s="29"/>
      <c r="CFD100" s="29"/>
      <c r="CFE100" s="29"/>
      <c r="CFF100" s="29"/>
      <c r="CFG100" s="29"/>
      <c r="CFH100" s="29"/>
      <c r="CFI100" s="29"/>
      <c r="CFJ100" s="29"/>
      <c r="CFK100" s="29"/>
      <c r="CFL100" s="29"/>
      <c r="CFM100" s="29"/>
      <c r="CFN100" s="29"/>
      <c r="CFO100" s="29"/>
      <c r="CFP100" s="29"/>
      <c r="CFQ100" s="29"/>
      <c r="CFR100" s="29"/>
      <c r="CFS100" s="29"/>
      <c r="CFT100" s="29"/>
      <c r="CFU100" s="29"/>
      <c r="CFV100" s="29"/>
      <c r="CFW100" s="29"/>
      <c r="CFX100" s="29"/>
      <c r="CFY100" s="29"/>
      <c r="CFZ100" s="29"/>
      <c r="CGA100" s="29"/>
      <c r="CGB100" s="29"/>
      <c r="CGC100" s="29"/>
      <c r="CGD100" s="29"/>
      <c r="CGE100" s="29"/>
      <c r="CGF100" s="29"/>
      <c r="CGG100" s="29"/>
      <c r="CGH100" s="29"/>
      <c r="CGI100" s="29"/>
      <c r="CGJ100" s="29"/>
      <c r="CGK100" s="29"/>
      <c r="CGL100" s="29"/>
      <c r="CGM100" s="29"/>
      <c r="CGN100" s="29"/>
      <c r="CGO100" s="29"/>
      <c r="CGP100" s="29"/>
      <c r="CGQ100" s="29"/>
      <c r="CGR100" s="29"/>
      <c r="CGS100" s="29"/>
      <c r="CGT100" s="29"/>
      <c r="CGU100" s="29"/>
      <c r="CGV100" s="29"/>
      <c r="CGW100" s="29"/>
      <c r="CGX100" s="29"/>
      <c r="CGY100" s="29"/>
      <c r="CGZ100" s="29"/>
      <c r="CHA100" s="29"/>
      <c r="CHB100" s="29"/>
      <c r="CHC100" s="29"/>
      <c r="CHD100" s="29"/>
      <c r="CHE100" s="29"/>
      <c r="CHF100" s="29"/>
      <c r="CHG100" s="29"/>
      <c r="CHH100" s="29"/>
      <c r="CHI100" s="29"/>
      <c r="CHJ100" s="29"/>
      <c r="CHK100" s="29"/>
      <c r="CHL100" s="29"/>
      <c r="CHM100" s="29"/>
      <c r="CHN100" s="29"/>
      <c r="CHO100" s="29"/>
      <c r="CHP100" s="29"/>
      <c r="CHQ100" s="29"/>
      <c r="CHR100" s="29"/>
      <c r="CHS100" s="29"/>
      <c r="CHT100" s="29"/>
      <c r="CHU100" s="29"/>
      <c r="CHV100" s="29"/>
      <c r="CHW100" s="29"/>
      <c r="CHX100" s="29"/>
      <c r="CHY100" s="29"/>
      <c r="CHZ100" s="29"/>
      <c r="CIA100" s="29"/>
      <c r="CIB100" s="29"/>
      <c r="CIC100" s="29"/>
      <c r="CID100" s="29"/>
      <c r="CIE100" s="29"/>
      <c r="CIF100" s="29"/>
      <c r="CIG100" s="29"/>
      <c r="CIH100" s="29"/>
      <c r="CII100" s="29"/>
      <c r="CIJ100" s="29"/>
      <c r="CIK100" s="29"/>
      <c r="CIL100" s="29"/>
      <c r="CIM100" s="29"/>
      <c r="CIN100" s="29"/>
      <c r="CIO100" s="29"/>
      <c r="CIP100" s="29"/>
      <c r="CIQ100" s="29"/>
      <c r="CIR100" s="29"/>
      <c r="CIS100" s="29"/>
      <c r="CIT100" s="29"/>
      <c r="CIU100" s="29"/>
      <c r="CIV100" s="29"/>
      <c r="CIW100" s="29"/>
      <c r="CIX100" s="29"/>
      <c r="CIY100" s="29"/>
      <c r="CIZ100" s="29"/>
      <c r="CJA100" s="29"/>
      <c r="CJB100" s="29"/>
      <c r="CJC100" s="29"/>
      <c r="CJD100" s="29"/>
      <c r="CJE100" s="29"/>
      <c r="CJF100" s="29"/>
      <c r="CJG100" s="29"/>
      <c r="CJH100" s="29"/>
      <c r="CJI100" s="29"/>
      <c r="CJJ100" s="29"/>
      <c r="CJK100" s="29"/>
      <c r="CJL100" s="29"/>
      <c r="CJM100" s="29"/>
      <c r="CJN100" s="29"/>
      <c r="CJO100" s="29"/>
      <c r="CJP100" s="29"/>
      <c r="CJQ100" s="29"/>
      <c r="CJR100" s="29"/>
      <c r="CJS100" s="29"/>
      <c r="CJT100" s="29"/>
      <c r="CJU100" s="29"/>
      <c r="CJV100" s="29"/>
      <c r="CJW100" s="29"/>
      <c r="CJX100" s="29"/>
      <c r="CJY100" s="29"/>
      <c r="CJZ100" s="29"/>
      <c r="CKA100" s="29"/>
      <c r="CKB100" s="29"/>
      <c r="CKC100" s="29"/>
      <c r="CKD100" s="29"/>
      <c r="CKE100" s="29"/>
      <c r="CKF100" s="29"/>
      <c r="CKG100" s="29"/>
      <c r="CKH100" s="29"/>
      <c r="CKI100" s="29"/>
      <c r="CKJ100" s="29"/>
      <c r="CKK100" s="29"/>
      <c r="CKL100" s="29"/>
      <c r="CKM100" s="29"/>
      <c r="CKN100" s="29"/>
      <c r="CKO100" s="29"/>
      <c r="CKP100" s="29"/>
      <c r="CKQ100" s="29"/>
      <c r="CKR100" s="29"/>
      <c r="CKS100" s="29"/>
      <c r="CKT100" s="29"/>
      <c r="CKU100" s="29"/>
      <c r="CKV100" s="29"/>
      <c r="CKW100" s="29"/>
      <c r="CKX100" s="29"/>
      <c r="CKY100" s="29"/>
      <c r="CKZ100" s="29"/>
      <c r="CLA100" s="29"/>
      <c r="CLB100" s="29"/>
      <c r="CLC100" s="29"/>
      <c r="CLD100" s="29"/>
      <c r="CLE100" s="29"/>
      <c r="CLF100" s="29"/>
      <c r="CLG100" s="29"/>
      <c r="CLH100" s="29"/>
      <c r="CLI100" s="29"/>
      <c r="CLJ100" s="29"/>
      <c r="CLK100" s="29"/>
      <c r="CLL100" s="29"/>
      <c r="CLM100" s="29"/>
      <c r="CLN100" s="29"/>
      <c r="CLO100" s="29"/>
      <c r="CLP100" s="29"/>
      <c r="CLQ100" s="29"/>
      <c r="CLR100" s="29"/>
      <c r="CLS100" s="29"/>
      <c r="CLT100" s="29"/>
      <c r="CLU100" s="29"/>
      <c r="CLV100" s="29"/>
      <c r="CLW100" s="29"/>
      <c r="CLX100" s="29"/>
      <c r="CLY100" s="29"/>
      <c r="CLZ100" s="29"/>
      <c r="CMA100" s="29"/>
      <c r="CMB100" s="29"/>
      <c r="CMC100" s="29"/>
      <c r="CMD100" s="29"/>
      <c r="CME100" s="29"/>
      <c r="CMF100" s="29"/>
      <c r="CMG100" s="29"/>
      <c r="CMH100" s="29"/>
      <c r="CMI100" s="29"/>
      <c r="CMJ100" s="29"/>
      <c r="CMK100" s="29"/>
      <c r="CML100" s="29"/>
      <c r="CMM100" s="29"/>
      <c r="CMN100" s="29"/>
      <c r="CMO100" s="29"/>
      <c r="CMP100" s="29"/>
      <c r="CMQ100" s="29"/>
      <c r="CMR100" s="29"/>
      <c r="CMS100" s="29"/>
      <c r="CMT100" s="29"/>
      <c r="CMU100" s="29"/>
      <c r="CMV100" s="29"/>
      <c r="CMW100" s="29"/>
      <c r="CMX100" s="29"/>
      <c r="CMY100" s="29"/>
      <c r="CMZ100" s="29"/>
      <c r="CNA100" s="29"/>
      <c r="CNB100" s="29"/>
      <c r="CNC100" s="29"/>
      <c r="CND100" s="29"/>
      <c r="CNE100" s="29"/>
      <c r="CNF100" s="29"/>
      <c r="CNG100" s="29"/>
      <c r="CNH100" s="29"/>
      <c r="CNI100" s="29"/>
      <c r="CNJ100" s="29"/>
      <c r="CNK100" s="29"/>
      <c r="CNL100" s="29"/>
      <c r="CNM100" s="29"/>
      <c r="CNN100" s="29"/>
      <c r="CNO100" s="29"/>
      <c r="CNP100" s="29"/>
      <c r="CNQ100" s="29"/>
      <c r="CNR100" s="29"/>
      <c r="CNS100" s="29"/>
      <c r="CNT100" s="29"/>
      <c r="CNU100" s="29"/>
      <c r="CNV100" s="29"/>
      <c r="CNW100" s="29"/>
      <c r="CNX100" s="29"/>
      <c r="CNY100" s="29"/>
      <c r="CNZ100" s="29"/>
      <c r="COA100" s="29"/>
      <c r="COB100" s="29"/>
      <c r="COC100" s="29"/>
      <c r="COD100" s="29"/>
      <c r="COE100" s="29"/>
      <c r="COF100" s="29"/>
      <c r="COG100" s="29"/>
      <c r="COH100" s="29"/>
      <c r="COI100" s="29"/>
      <c r="COJ100" s="29"/>
      <c r="COK100" s="29"/>
      <c r="COL100" s="29"/>
      <c r="COM100" s="29"/>
      <c r="CON100" s="29"/>
      <c r="COO100" s="29"/>
      <c r="COP100" s="29"/>
      <c r="COQ100" s="29"/>
      <c r="COR100" s="29"/>
      <c r="COS100" s="29"/>
      <c r="COT100" s="29"/>
      <c r="COU100" s="29"/>
      <c r="COV100" s="29"/>
      <c r="COW100" s="29"/>
      <c r="COX100" s="29"/>
      <c r="COY100" s="29"/>
      <c r="COZ100" s="29"/>
      <c r="CPA100" s="29"/>
      <c r="CPB100" s="29"/>
      <c r="CPC100" s="29"/>
      <c r="CPD100" s="29"/>
      <c r="CPE100" s="29"/>
      <c r="CPF100" s="29"/>
      <c r="CPG100" s="29"/>
      <c r="CPH100" s="29"/>
      <c r="CPI100" s="29"/>
      <c r="CPJ100" s="29"/>
      <c r="CPK100" s="29"/>
      <c r="CPL100" s="29"/>
      <c r="CPM100" s="29"/>
      <c r="CPN100" s="29"/>
      <c r="CPO100" s="29"/>
      <c r="CPP100" s="29"/>
      <c r="CPQ100" s="29"/>
      <c r="CPR100" s="29"/>
      <c r="CPS100" s="29"/>
      <c r="CPT100" s="29"/>
      <c r="CPU100" s="29"/>
      <c r="CPV100" s="29"/>
      <c r="CPW100" s="29"/>
      <c r="CPX100" s="29"/>
      <c r="CPY100" s="29"/>
      <c r="CPZ100" s="29"/>
      <c r="CQA100" s="29"/>
      <c r="CQB100" s="29"/>
      <c r="CQC100" s="29"/>
      <c r="CQD100" s="29"/>
      <c r="CQE100" s="29"/>
      <c r="CQF100" s="29"/>
      <c r="CQG100" s="29"/>
      <c r="CQH100" s="29"/>
      <c r="CQI100" s="29"/>
      <c r="CQJ100" s="29"/>
      <c r="CQK100" s="29"/>
      <c r="CQL100" s="29"/>
      <c r="CQM100" s="29"/>
      <c r="CQN100" s="29"/>
      <c r="CQO100" s="29"/>
      <c r="CQP100" s="29"/>
      <c r="CQQ100" s="29"/>
      <c r="CQR100" s="29"/>
      <c r="CQS100" s="29"/>
      <c r="CQT100" s="29"/>
      <c r="CQU100" s="29"/>
      <c r="CQV100" s="29"/>
      <c r="CQW100" s="29"/>
      <c r="CQX100" s="29"/>
      <c r="CQY100" s="29"/>
      <c r="CQZ100" s="29"/>
      <c r="CRA100" s="29"/>
      <c r="CRB100" s="29"/>
      <c r="CRC100" s="29"/>
      <c r="CRD100" s="29"/>
      <c r="CRE100" s="29"/>
      <c r="CRF100" s="29"/>
      <c r="CRG100" s="29"/>
      <c r="CRH100" s="29"/>
      <c r="CRI100" s="29"/>
      <c r="CRJ100" s="29"/>
      <c r="CRK100" s="29"/>
      <c r="CRL100" s="29"/>
      <c r="CRM100" s="29"/>
      <c r="CRN100" s="29"/>
      <c r="CRO100" s="29"/>
      <c r="CRP100" s="29"/>
      <c r="CRQ100" s="29"/>
      <c r="CRR100" s="29"/>
      <c r="CRS100" s="29"/>
      <c r="CRT100" s="29"/>
      <c r="CRU100" s="29"/>
      <c r="CRV100" s="29"/>
      <c r="CRW100" s="29"/>
      <c r="CRX100" s="29"/>
      <c r="CRY100" s="29"/>
      <c r="CRZ100" s="29"/>
      <c r="CSA100" s="29"/>
      <c r="CSB100" s="29"/>
      <c r="CSC100" s="29"/>
      <c r="CSD100" s="29"/>
      <c r="CSE100" s="29"/>
      <c r="CSF100" s="29"/>
      <c r="CSG100" s="29"/>
      <c r="CSH100" s="29"/>
      <c r="CSI100" s="29"/>
      <c r="CSJ100" s="29"/>
      <c r="CSK100" s="29"/>
      <c r="CSL100" s="29"/>
      <c r="CSM100" s="29"/>
      <c r="CSN100" s="29"/>
      <c r="CSO100" s="29"/>
      <c r="CSP100" s="29"/>
      <c r="CSQ100" s="29"/>
      <c r="CSR100" s="29"/>
      <c r="CSS100" s="29"/>
      <c r="CST100" s="29"/>
      <c r="CSU100" s="29"/>
      <c r="CSV100" s="29"/>
      <c r="CSW100" s="29"/>
      <c r="CSX100" s="29"/>
      <c r="CSY100" s="29"/>
      <c r="CSZ100" s="29"/>
      <c r="CTA100" s="29"/>
      <c r="CTB100" s="29"/>
      <c r="CTC100" s="29"/>
      <c r="CTD100" s="29"/>
      <c r="CTE100" s="29"/>
      <c r="CTF100" s="29"/>
      <c r="CTG100" s="29"/>
      <c r="CTH100" s="29"/>
      <c r="CTI100" s="29"/>
      <c r="CTJ100" s="29"/>
      <c r="CTK100" s="29"/>
      <c r="CTL100" s="29"/>
      <c r="CTM100" s="29"/>
      <c r="CTN100" s="29"/>
      <c r="CTO100" s="29"/>
      <c r="CTP100" s="29"/>
      <c r="CTQ100" s="29"/>
      <c r="CTR100" s="29"/>
      <c r="CTS100" s="29"/>
      <c r="CTT100" s="29"/>
      <c r="CTU100" s="29"/>
      <c r="CTV100" s="29"/>
      <c r="CTW100" s="29"/>
      <c r="CTX100" s="29"/>
      <c r="CTY100" s="29"/>
      <c r="CTZ100" s="29"/>
      <c r="CUA100" s="29"/>
      <c r="CUB100" s="29"/>
      <c r="CUC100" s="29"/>
      <c r="CUD100" s="29"/>
      <c r="CUE100" s="29"/>
      <c r="CUF100" s="29"/>
      <c r="CUG100" s="29"/>
      <c r="CUH100" s="29"/>
      <c r="CUI100" s="29"/>
      <c r="CUJ100" s="29"/>
      <c r="CUK100" s="29"/>
      <c r="CUL100" s="29"/>
      <c r="CUM100" s="29"/>
      <c r="CUN100" s="29"/>
      <c r="CUO100" s="29"/>
      <c r="CUP100" s="29"/>
      <c r="CUQ100" s="29"/>
      <c r="CUR100" s="29"/>
      <c r="CUS100" s="29"/>
      <c r="CUT100" s="29"/>
      <c r="CUU100" s="29"/>
      <c r="CUV100" s="29"/>
      <c r="CUW100" s="29"/>
      <c r="CUX100" s="29"/>
      <c r="CUY100" s="29"/>
      <c r="CUZ100" s="29"/>
      <c r="CVA100" s="29"/>
      <c r="CVB100" s="29"/>
      <c r="CVC100" s="29"/>
      <c r="CVD100" s="29"/>
      <c r="CVE100" s="29"/>
      <c r="CVF100" s="29"/>
      <c r="CVG100" s="29"/>
      <c r="CVH100" s="29"/>
      <c r="CVI100" s="29"/>
      <c r="CVJ100" s="29"/>
      <c r="CVK100" s="29"/>
      <c r="CVL100" s="29"/>
      <c r="CVM100" s="29"/>
      <c r="CVN100" s="29"/>
      <c r="CVO100" s="29"/>
      <c r="CVP100" s="29"/>
      <c r="CVQ100" s="29"/>
      <c r="CVR100" s="29"/>
      <c r="CVS100" s="29"/>
      <c r="CVT100" s="29"/>
      <c r="CVU100" s="29"/>
      <c r="CVV100" s="29"/>
      <c r="CVW100" s="29"/>
      <c r="CVX100" s="29"/>
      <c r="CVY100" s="29"/>
      <c r="CVZ100" s="29"/>
      <c r="CWA100" s="29"/>
      <c r="CWB100" s="29"/>
      <c r="CWC100" s="29"/>
      <c r="CWD100" s="29"/>
      <c r="CWE100" s="29"/>
      <c r="CWF100" s="29"/>
      <c r="CWG100" s="29"/>
      <c r="CWH100" s="29"/>
      <c r="CWI100" s="29"/>
      <c r="CWJ100" s="29"/>
      <c r="CWK100" s="29"/>
      <c r="CWL100" s="29"/>
      <c r="CWM100" s="29"/>
      <c r="CWN100" s="29"/>
      <c r="CWO100" s="29"/>
      <c r="CWP100" s="29"/>
      <c r="CWQ100" s="29"/>
      <c r="CWR100" s="29"/>
      <c r="CWS100" s="29"/>
      <c r="CWT100" s="29"/>
      <c r="CWU100" s="29"/>
      <c r="CWV100" s="29"/>
      <c r="CWW100" s="29"/>
      <c r="CWX100" s="29"/>
      <c r="CWY100" s="29"/>
      <c r="CWZ100" s="29"/>
      <c r="CXA100" s="29"/>
      <c r="CXB100" s="29"/>
      <c r="CXC100" s="29"/>
      <c r="CXD100" s="29"/>
      <c r="CXE100" s="29"/>
      <c r="CXF100" s="29"/>
      <c r="CXG100" s="29"/>
      <c r="CXH100" s="29"/>
      <c r="CXI100" s="29"/>
      <c r="CXJ100" s="29"/>
      <c r="CXK100" s="29"/>
      <c r="CXL100" s="29"/>
      <c r="CXM100" s="29"/>
      <c r="CXN100" s="29"/>
      <c r="CXO100" s="29"/>
      <c r="CXP100" s="29"/>
      <c r="CXQ100" s="29"/>
      <c r="CXR100" s="29"/>
      <c r="CXS100" s="29"/>
      <c r="CXT100" s="29"/>
      <c r="CXU100" s="29"/>
      <c r="CXV100" s="29"/>
      <c r="CXW100" s="29"/>
      <c r="CXX100" s="29"/>
      <c r="CXY100" s="29"/>
      <c r="CXZ100" s="29"/>
      <c r="CYA100" s="29"/>
      <c r="CYB100" s="29"/>
      <c r="CYC100" s="29"/>
      <c r="CYD100" s="29"/>
      <c r="CYE100" s="29"/>
      <c r="CYF100" s="29"/>
      <c r="CYG100" s="29"/>
      <c r="CYH100" s="29"/>
      <c r="CYI100" s="29"/>
      <c r="CYJ100" s="29"/>
      <c r="CYK100" s="29"/>
      <c r="CYL100" s="29"/>
      <c r="CYM100" s="29"/>
      <c r="CYN100" s="29"/>
      <c r="CYO100" s="29"/>
      <c r="CYP100" s="29"/>
      <c r="CYQ100" s="29"/>
      <c r="CYR100" s="29"/>
      <c r="CYS100" s="29"/>
      <c r="CYT100" s="29"/>
      <c r="CYU100" s="29"/>
      <c r="CYV100" s="29"/>
      <c r="CYW100" s="29"/>
      <c r="CYX100" s="29"/>
      <c r="CYY100" s="29"/>
      <c r="CYZ100" s="29"/>
      <c r="CZA100" s="29"/>
      <c r="CZB100" s="29"/>
      <c r="CZC100" s="29"/>
      <c r="CZD100" s="29"/>
      <c r="CZE100" s="29"/>
      <c r="CZF100" s="29"/>
      <c r="CZG100" s="29"/>
      <c r="CZH100" s="29"/>
      <c r="CZI100" s="29"/>
      <c r="CZJ100" s="29"/>
      <c r="CZK100" s="29"/>
      <c r="CZL100" s="29"/>
      <c r="CZM100" s="29"/>
      <c r="CZN100" s="29"/>
      <c r="CZO100" s="29"/>
      <c r="CZP100" s="29"/>
      <c r="CZQ100" s="29"/>
      <c r="CZR100" s="29"/>
      <c r="CZS100" s="29"/>
      <c r="CZT100" s="29"/>
      <c r="CZU100" s="29"/>
      <c r="CZV100" s="29"/>
      <c r="CZW100" s="29"/>
      <c r="CZX100" s="29"/>
      <c r="CZY100" s="29"/>
      <c r="CZZ100" s="29"/>
      <c r="DAA100" s="29"/>
      <c r="DAB100" s="29"/>
      <c r="DAC100" s="29"/>
      <c r="DAD100" s="29"/>
      <c r="DAE100" s="29"/>
      <c r="DAF100" s="29"/>
      <c r="DAG100" s="29"/>
      <c r="DAH100" s="29"/>
      <c r="DAI100" s="29"/>
      <c r="DAJ100" s="29"/>
      <c r="DAK100" s="29"/>
      <c r="DAL100" s="29"/>
      <c r="DAM100" s="29"/>
      <c r="DAN100" s="29"/>
      <c r="DAO100" s="29"/>
      <c r="DAP100" s="29"/>
      <c r="DAQ100" s="29"/>
      <c r="DAR100" s="29"/>
      <c r="DAS100" s="29"/>
      <c r="DAT100" s="29"/>
      <c r="DAU100" s="29"/>
      <c r="DAV100" s="29"/>
      <c r="DAW100" s="29"/>
      <c r="DAX100" s="29"/>
      <c r="DAY100" s="29"/>
      <c r="DAZ100" s="29"/>
      <c r="DBA100" s="29"/>
      <c r="DBB100" s="29"/>
      <c r="DBC100" s="29"/>
      <c r="DBD100" s="29"/>
      <c r="DBE100" s="29"/>
      <c r="DBF100" s="29"/>
      <c r="DBG100" s="29"/>
      <c r="DBH100" s="29"/>
      <c r="DBI100" s="29"/>
      <c r="DBJ100" s="29"/>
      <c r="DBK100" s="29"/>
      <c r="DBL100" s="29"/>
      <c r="DBM100" s="29"/>
      <c r="DBN100" s="29"/>
      <c r="DBO100" s="29"/>
      <c r="DBP100" s="29"/>
      <c r="DBQ100" s="29"/>
      <c r="DBR100" s="29"/>
      <c r="DBS100" s="29"/>
      <c r="DBT100" s="29"/>
      <c r="DBU100" s="29"/>
      <c r="DBV100" s="29"/>
      <c r="DBW100" s="29"/>
      <c r="DBX100" s="29"/>
      <c r="DBY100" s="29"/>
      <c r="DBZ100" s="29"/>
      <c r="DCA100" s="29"/>
      <c r="DCB100" s="29"/>
      <c r="DCC100" s="29"/>
      <c r="DCD100" s="29"/>
      <c r="DCE100" s="29"/>
      <c r="DCF100" s="29"/>
      <c r="DCG100" s="29"/>
      <c r="DCH100" s="29"/>
      <c r="DCI100" s="29"/>
      <c r="DCJ100" s="29"/>
      <c r="DCK100" s="29"/>
      <c r="DCL100" s="29"/>
      <c r="DCM100" s="29"/>
      <c r="DCN100" s="29"/>
      <c r="DCO100" s="29"/>
      <c r="DCP100" s="29"/>
      <c r="DCQ100" s="29"/>
      <c r="DCR100" s="29"/>
      <c r="DCS100" s="29"/>
      <c r="DCT100" s="29"/>
      <c r="DCU100" s="29"/>
      <c r="DCV100" s="29"/>
      <c r="DCW100" s="29"/>
      <c r="DCX100" s="29"/>
      <c r="DCY100" s="29"/>
      <c r="DCZ100" s="29"/>
      <c r="DDA100" s="29"/>
      <c r="DDB100" s="29"/>
      <c r="DDC100" s="29"/>
      <c r="DDD100" s="29"/>
      <c r="DDE100" s="29"/>
      <c r="DDF100" s="29"/>
      <c r="DDG100" s="29"/>
      <c r="DDH100" s="29"/>
      <c r="DDI100" s="29"/>
      <c r="DDJ100" s="29"/>
      <c r="DDK100" s="29"/>
      <c r="DDL100" s="29"/>
      <c r="DDM100" s="29"/>
      <c r="DDN100" s="29"/>
      <c r="DDO100" s="29"/>
      <c r="DDP100" s="29"/>
      <c r="DDQ100" s="29"/>
      <c r="DDR100" s="29"/>
      <c r="DDS100" s="29"/>
      <c r="DDT100" s="29"/>
      <c r="DDU100" s="29"/>
      <c r="DDV100" s="29"/>
      <c r="DDW100" s="29"/>
      <c r="DDX100" s="29"/>
      <c r="DDY100" s="29"/>
      <c r="DDZ100" s="29"/>
      <c r="DEA100" s="29"/>
      <c r="DEB100" s="29"/>
      <c r="DEC100" s="29"/>
      <c r="DED100" s="29"/>
      <c r="DEE100" s="29"/>
      <c r="DEF100" s="29"/>
      <c r="DEG100" s="29"/>
      <c r="DEH100" s="29"/>
      <c r="DEI100" s="29"/>
      <c r="DEJ100" s="29"/>
      <c r="DEK100" s="29"/>
      <c r="DEL100" s="29"/>
      <c r="DEM100" s="29"/>
      <c r="DEN100" s="29"/>
      <c r="DEO100" s="29"/>
      <c r="DEP100" s="29"/>
      <c r="DEQ100" s="29"/>
      <c r="DER100" s="29"/>
      <c r="DES100" s="29"/>
      <c r="DET100" s="29"/>
      <c r="DEU100" s="29"/>
      <c r="DEV100" s="29"/>
      <c r="DEW100" s="29"/>
      <c r="DEX100" s="29"/>
      <c r="DEY100" s="29"/>
      <c r="DEZ100" s="29"/>
      <c r="DFA100" s="29"/>
      <c r="DFB100" s="29"/>
      <c r="DFC100" s="29"/>
      <c r="DFD100" s="29"/>
      <c r="DFE100" s="29"/>
      <c r="DFF100" s="29"/>
      <c r="DFG100" s="29"/>
      <c r="DFH100" s="29"/>
      <c r="DFI100" s="29"/>
      <c r="DFJ100" s="29"/>
      <c r="DFK100" s="29"/>
      <c r="DFL100" s="29"/>
      <c r="DFM100" s="29"/>
      <c r="DFN100" s="29"/>
      <c r="DFO100" s="29"/>
      <c r="DFP100" s="29"/>
      <c r="DFQ100" s="29"/>
      <c r="DFR100" s="29"/>
      <c r="DFS100" s="29"/>
      <c r="DFT100" s="29"/>
      <c r="DFU100" s="29"/>
      <c r="DFV100" s="29"/>
      <c r="DFW100" s="29"/>
      <c r="DFX100" s="29"/>
      <c r="DFY100" s="29"/>
      <c r="DFZ100" s="29"/>
      <c r="DGA100" s="29"/>
      <c r="DGB100" s="29"/>
      <c r="DGC100" s="29"/>
      <c r="DGD100" s="29"/>
      <c r="DGE100" s="29"/>
      <c r="DGF100" s="29"/>
      <c r="DGG100" s="29"/>
      <c r="DGH100" s="29"/>
      <c r="DGI100" s="29"/>
      <c r="DGJ100" s="29"/>
      <c r="DGK100" s="29"/>
      <c r="DGL100" s="29"/>
      <c r="DGM100" s="29"/>
      <c r="DGN100" s="29"/>
      <c r="DGO100" s="29"/>
      <c r="DGP100" s="29"/>
      <c r="DGQ100" s="29"/>
      <c r="DGR100" s="29"/>
      <c r="DGS100" s="29"/>
      <c r="DGT100" s="29"/>
      <c r="DGU100" s="29"/>
      <c r="DGV100" s="29"/>
      <c r="DGW100" s="29"/>
      <c r="DGX100" s="29"/>
      <c r="DGY100" s="29"/>
      <c r="DGZ100" s="29"/>
      <c r="DHA100" s="29"/>
      <c r="DHB100" s="29"/>
      <c r="DHC100" s="29"/>
      <c r="DHD100" s="29"/>
      <c r="DHE100" s="29"/>
      <c r="DHF100" s="29"/>
      <c r="DHG100" s="29"/>
      <c r="DHH100" s="29"/>
      <c r="DHI100" s="29"/>
      <c r="DHJ100" s="29"/>
      <c r="DHK100" s="29"/>
      <c r="DHL100" s="29"/>
      <c r="DHM100" s="29"/>
      <c r="DHN100" s="29"/>
      <c r="DHO100" s="29"/>
      <c r="DHP100" s="29"/>
      <c r="DHQ100" s="29"/>
      <c r="DHR100" s="29"/>
      <c r="DHS100" s="29"/>
      <c r="DHT100" s="29"/>
      <c r="DHU100" s="29"/>
      <c r="DHV100" s="29"/>
      <c r="DHW100" s="29"/>
      <c r="DHX100" s="29"/>
      <c r="DHY100" s="29"/>
      <c r="DHZ100" s="29"/>
      <c r="DIA100" s="29"/>
      <c r="DIB100" s="29"/>
      <c r="DIC100" s="29"/>
      <c r="DID100" s="29"/>
      <c r="DIE100" s="29"/>
      <c r="DIF100" s="29"/>
      <c r="DIG100" s="29"/>
      <c r="DIH100" s="29"/>
      <c r="DII100" s="29"/>
      <c r="DIJ100" s="29"/>
      <c r="DIK100" s="29"/>
      <c r="DIL100" s="29"/>
      <c r="DIM100" s="29"/>
      <c r="DIN100" s="29"/>
      <c r="DIO100" s="29"/>
      <c r="DIP100" s="29"/>
      <c r="DIQ100" s="29"/>
      <c r="DIR100" s="29"/>
      <c r="DIS100" s="29"/>
      <c r="DIT100" s="29"/>
      <c r="DIU100" s="29"/>
      <c r="DIV100" s="29"/>
      <c r="DIW100" s="29"/>
      <c r="DIX100" s="29"/>
      <c r="DIY100" s="29"/>
      <c r="DIZ100" s="29"/>
      <c r="DJA100" s="29"/>
      <c r="DJB100" s="29"/>
      <c r="DJC100" s="29"/>
      <c r="DJD100" s="29"/>
      <c r="DJE100" s="29"/>
      <c r="DJF100" s="29"/>
      <c r="DJG100" s="29"/>
      <c r="DJH100" s="29"/>
      <c r="DJI100" s="29"/>
      <c r="DJJ100" s="29"/>
      <c r="DJK100" s="29"/>
      <c r="DJL100" s="29"/>
      <c r="DJM100" s="29"/>
      <c r="DJN100" s="29"/>
      <c r="DJO100" s="29"/>
      <c r="DJP100" s="29"/>
      <c r="DJQ100" s="29"/>
      <c r="DJR100" s="29"/>
      <c r="DJS100" s="29"/>
      <c r="DJT100" s="29"/>
      <c r="DJU100" s="29"/>
      <c r="DJV100" s="29"/>
      <c r="DJW100" s="29"/>
      <c r="DJX100" s="29"/>
      <c r="DJY100" s="29"/>
      <c r="DJZ100" s="29"/>
      <c r="DKA100" s="29"/>
      <c r="DKB100" s="29"/>
      <c r="DKC100" s="29"/>
      <c r="DKD100" s="29"/>
      <c r="DKE100" s="29"/>
      <c r="DKF100" s="29"/>
      <c r="DKG100" s="29"/>
      <c r="DKH100" s="29"/>
      <c r="DKI100" s="29"/>
      <c r="DKJ100" s="29"/>
      <c r="DKK100" s="29"/>
      <c r="DKL100" s="29"/>
      <c r="DKM100" s="29"/>
      <c r="DKN100" s="29"/>
      <c r="DKO100" s="29"/>
      <c r="DKP100" s="29"/>
      <c r="DKQ100" s="29"/>
      <c r="DKR100" s="29"/>
      <c r="DKS100" s="29"/>
      <c r="DKT100" s="29"/>
      <c r="DKU100" s="29"/>
      <c r="DKV100" s="29"/>
      <c r="DKW100" s="29"/>
      <c r="DKX100" s="29"/>
      <c r="DKY100" s="29"/>
      <c r="DKZ100" s="29"/>
      <c r="DLA100" s="29"/>
      <c r="DLB100" s="29"/>
      <c r="DLC100" s="29"/>
      <c r="DLD100" s="29"/>
      <c r="DLE100" s="29"/>
      <c r="DLF100" s="29"/>
      <c r="DLG100" s="29"/>
      <c r="DLH100" s="29"/>
      <c r="DLI100" s="29"/>
      <c r="DLJ100" s="29"/>
      <c r="DLK100" s="29"/>
      <c r="DLL100" s="29"/>
      <c r="DLM100" s="29"/>
      <c r="DLN100" s="29"/>
      <c r="DLO100" s="29"/>
      <c r="DLP100" s="29"/>
      <c r="DLQ100" s="29"/>
      <c r="DLR100" s="29"/>
      <c r="DLS100" s="29"/>
      <c r="DLT100" s="29"/>
      <c r="DLU100" s="29"/>
      <c r="DLV100" s="29"/>
      <c r="DLW100" s="29"/>
      <c r="DLX100" s="29"/>
      <c r="DLY100" s="29"/>
      <c r="DLZ100" s="29"/>
      <c r="DMA100" s="29"/>
      <c r="DMB100" s="29"/>
      <c r="DMC100" s="29"/>
      <c r="DMD100" s="29"/>
      <c r="DME100" s="29"/>
      <c r="DMF100" s="29"/>
      <c r="DMG100" s="29"/>
      <c r="DMH100" s="29"/>
      <c r="DMI100" s="29"/>
      <c r="DMJ100" s="29"/>
      <c r="DMK100" s="29"/>
      <c r="DML100" s="29"/>
      <c r="DMM100" s="29"/>
      <c r="DMN100" s="29"/>
      <c r="DMO100" s="29"/>
      <c r="DMP100" s="29"/>
      <c r="DMQ100" s="29"/>
      <c r="DMR100" s="29"/>
      <c r="DMS100" s="29"/>
      <c r="DMT100" s="29"/>
      <c r="DMU100" s="29"/>
      <c r="DMV100" s="29"/>
      <c r="DMW100" s="29"/>
      <c r="DMX100" s="29"/>
      <c r="DMY100" s="29"/>
      <c r="DMZ100" s="29"/>
      <c r="DNA100" s="29"/>
      <c r="DNB100" s="29"/>
      <c r="DNC100" s="29"/>
      <c r="DND100" s="29"/>
      <c r="DNE100" s="29"/>
      <c r="DNF100" s="29"/>
      <c r="DNG100" s="29"/>
      <c r="DNH100" s="29"/>
      <c r="DNI100" s="29"/>
      <c r="DNJ100" s="29"/>
      <c r="DNK100" s="29"/>
      <c r="DNL100" s="29"/>
      <c r="DNM100" s="29"/>
      <c r="DNN100" s="29"/>
      <c r="DNO100" s="29"/>
      <c r="DNP100" s="29"/>
      <c r="DNQ100" s="29"/>
      <c r="DNR100" s="29"/>
      <c r="DNS100" s="29"/>
      <c r="DNT100" s="29"/>
      <c r="DNU100" s="29"/>
      <c r="DNV100" s="29"/>
      <c r="DNW100" s="29"/>
      <c r="DNX100" s="29"/>
      <c r="DNY100" s="29"/>
      <c r="DNZ100" s="29"/>
      <c r="DOA100" s="29"/>
      <c r="DOB100" s="29"/>
      <c r="DOC100" s="29"/>
      <c r="DOD100" s="29"/>
      <c r="DOE100" s="29"/>
      <c r="DOF100" s="29"/>
      <c r="DOG100" s="29"/>
      <c r="DOH100" s="29"/>
      <c r="DOI100" s="29"/>
      <c r="DOJ100" s="29"/>
      <c r="DOK100" s="29"/>
      <c r="DOL100" s="29"/>
      <c r="DOM100" s="29"/>
      <c r="DON100" s="29"/>
      <c r="DOO100" s="29"/>
      <c r="DOP100" s="29"/>
      <c r="DOQ100" s="29"/>
      <c r="DOR100" s="29"/>
      <c r="DOS100" s="29"/>
      <c r="DOT100" s="29"/>
      <c r="DOU100" s="29"/>
      <c r="DOV100" s="29"/>
      <c r="DOW100" s="29"/>
      <c r="DOX100" s="29"/>
      <c r="DOY100" s="29"/>
      <c r="DOZ100" s="29"/>
      <c r="DPA100" s="29"/>
      <c r="DPB100" s="29"/>
      <c r="DPC100" s="29"/>
      <c r="DPD100" s="29"/>
      <c r="DPE100" s="29"/>
      <c r="DPF100" s="29"/>
      <c r="DPG100" s="29"/>
      <c r="DPH100" s="29"/>
      <c r="DPI100" s="29"/>
      <c r="DPJ100" s="29"/>
      <c r="DPK100" s="29"/>
      <c r="DPL100" s="29"/>
      <c r="DPM100" s="29"/>
      <c r="DPN100" s="29"/>
      <c r="DPO100" s="29"/>
      <c r="DPP100" s="29"/>
      <c r="DPQ100" s="29"/>
      <c r="DPR100" s="29"/>
      <c r="DPS100" s="29"/>
      <c r="DPT100" s="29"/>
      <c r="DPU100" s="29"/>
      <c r="DPV100" s="29"/>
      <c r="DPW100" s="29"/>
      <c r="DPX100" s="29"/>
      <c r="DPY100" s="29"/>
      <c r="DPZ100" s="29"/>
      <c r="DQA100" s="29"/>
      <c r="DQB100" s="29"/>
      <c r="DQC100" s="29"/>
      <c r="DQD100" s="29"/>
      <c r="DQE100" s="29"/>
      <c r="DQF100" s="29"/>
      <c r="DQG100" s="29"/>
      <c r="DQH100" s="29"/>
      <c r="DQI100" s="29"/>
      <c r="DQJ100" s="29"/>
      <c r="DQK100" s="29"/>
      <c r="DQL100" s="29"/>
      <c r="DQM100" s="29"/>
      <c r="DQN100" s="29"/>
      <c r="DQO100" s="29"/>
      <c r="DQP100" s="29"/>
      <c r="DQQ100" s="29"/>
      <c r="DQR100" s="29"/>
      <c r="DQS100" s="29"/>
      <c r="DQT100" s="29"/>
      <c r="DQU100" s="29"/>
      <c r="DQV100" s="29"/>
      <c r="DQW100" s="29"/>
      <c r="DQX100" s="29"/>
      <c r="DQY100" s="29"/>
      <c r="DQZ100" s="29"/>
      <c r="DRA100" s="29"/>
      <c r="DRB100" s="29"/>
      <c r="DRC100" s="29"/>
      <c r="DRD100" s="29"/>
      <c r="DRE100" s="29"/>
      <c r="DRF100" s="29"/>
      <c r="DRG100" s="29"/>
      <c r="DRH100" s="29"/>
      <c r="DRI100" s="29"/>
      <c r="DRJ100" s="29"/>
      <c r="DRK100" s="29"/>
      <c r="DRL100" s="29"/>
      <c r="DRM100" s="29"/>
      <c r="DRN100" s="29"/>
      <c r="DRO100" s="29"/>
      <c r="DRP100" s="29"/>
      <c r="DRQ100" s="29"/>
      <c r="DRR100" s="29"/>
      <c r="DRS100" s="29"/>
      <c r="DRT100" s="29"/>
      <c r="DRU100" s="29"/>
      <c r="DRV100" s="29"/>
      <c r="DRW100" s="29"/>
      <c r="DRX100" s="29"/>
      <c r="DRY100" s="29"/>
      <c r="DRZ100" s="29"/>
      <c r="DSA100" s="29"/>
      <c r="DSB100" s="29"/>
      <c r="DSC100" s="29"/>
      <c r="DSD100" s="29"/>
      <c r="DSE100" s="29"/>
      <c r="DSF100" s="29"/>
      <c r="DSG100" s="29"/>
      <c r="DSH100" s="29"/>
      <c r="DSI100" s="29"/>
      <c r="DSJ100" s="29"/>
      <c r="DSK100" s="29"/>
      <c r="DSL100" s="29"/>
      <c r="DSM100" s="29"/>
      <c r="DSN100" s="29"/>
      <c r="DSO100" s="29"/>
      <c r="DSP100" s="29"/>
      <c r="DSQ100" s="29"/>
      <c r="DSR100" s="29"/>
      <c r="DSS100" s="29"/>
      <c r="DST100" s="29"/>
      <c r="DSU100" s="29"/>
      <c r="DSV100" s="29"/>
      <c r="DSW100" s="29"/>
      <c r="DSX100" s="29"/>
      <c r="DSY100" s="29"/>
      <c r="DSZ100" s="29"/>
      <c r="DTA100" s="29"/>
      <c r="DTB100" s="29"/>
      <c r="DTC100" s="29"/>
      <c r="DTD100" s="29"/>
      <c r="DTE100" s="29"/>
      <c r="DTF100" s="29"/>
      <c r="DTG100" s="29"/>
      <c r="DTH100" s="29"/>
      <c r="DTI100" s="29"/>
      <c r="DTJ100" s="29"/>
      <c r="DTK100" s="29"/>
      <c r="DTL100" s="29"/>
      <c r="DTM100" s="29"/>
      <c r="DTN100" s="29"/>
      <c r="DTO100" s="29"/>
      <c r="DTP100" s="29"/>
      <c r="DTQ100" s="29"/>
      <c r="DTR100" s="29"/>
      <c r="DTS100" s="29"/>
      <c r="DTT100" s="29"/>
      <c r="DTU100" s="29"/>
      <c r="DTV100" s="29"/>
      <c r="DTW100" s="29"/>
      <c r="DTX100" s="29"/>
      <c r="DTY100" s="29"/>
      <c r="DTZ100" s="29"/>
      <c r="DUA100" s="29"/>
      <c r="DUB100" s="29"/>
      <c r="DUC100" s="29"/>
      <c r="DUD100" s="29"/>
      <c r="DUE100" s="29"/>
      <c r="DUF100" s="29"/>
      <c r="DUG100" s="29"/>
      <c r="DUH100" s="29"/>
      <c r="DUI100" s="29"/>
      <c r="DUJ100" s="29"/>
      <c r="DUK100" s="29"/>
      <c r="DUL100" s="29"/>
      <c r="DUM100" s="29"/>
      <c r="DUN100" s="29"/>
      <c r="DUO100" s="29"/>
      <c r="DUP100" s="29"/>
      <c r="DUQ100" s="29"/>
      <c r="DUR100" s="29"/>
      <c r="DUS100" s="29"/>
      <c r="DUT100" s="29"/>
      <c r="DUU100" s="29"/>
      <c r="DUV100" s="29"/>
      <c r="DUW100" s="29"/>
      <c r="DUX100" s="29"/>
      <c r="DUY100" s="29"/>
      <c r="DUZ100" s="29"/>
      <c r="DVA100" s="29"/>
      <c r="DVB100" s="29"/>
      <c r="DVC100" s="29"/>
      <c r="DVD100" s="29"/>
      <c r="DVE100" s="29"/>
      <c r="DVF100" s="29"/>
      <c r="DVG100" s="29"/>
      <c r="DVH100" s="29"/>
      <c r="DVI100" s="29"/>
      <c r="DVJ100" s="29"/>
      <c r="DVK100" s="29"/>
      <c r="DVL100" s="29"/>
      <c r="DVM100" s="29"/>
      <c r="DVN100" s="29"/>
      <c r="DVO100" s="29"/>
      <c r="DVP100" s="29"/>
      <c r="DVQ100" s="29"/>
      <c r="DVR100" s="29"/>
      <c r="DVS100" s="29"/>
      <c r="DVT100" s="29"/>
      <c r="DVU100" s="29"/>
      <c r="DVV100" s="29"/>
      <c r="DVW100" s="29"/>
      <c r="DVX100" s="29"/>
      <c r="DVY100" s="29"/>
      <c r="DVZ100" s="29"/>
      <c r="DWA100" s="29"/>
      <c r="DWB100" s="29"/>
      <c r="DWC100" s="29"/>
      <c r="DWD100" s="29"/>
      <c r="DWE100" s="29"/>
      <c r="DWF100" s="29"/>
      <c r="DWG100" s="29"/>
      <c r="DWH100" s="29"/>
      <c r="DWI100" s="29"/>
      <c r="DWJ100" s="29"/>
      <c r="DWK100" s="29"/>
      <c r="DWL100" s="29"/>
      <c r="DWM100" s="29"/>
      <c r="DWN100" s="29"/>
      <c r="DWO100" s="29"/>
      <c r="DWP100" s="29"/>
      <c r="DWQ100" s="29"/>
      <c r="DWR100" s="29"/>
      <c r="DWS100" s="29"/>
      <c r="DWT100" s="29"/>
      <c r="DWU100" s="29"/>
      <c r="DWV100" s="29"/>
      <c r="DWW100" s="29"/>
      <c r="DWX100" s="29"/>
      <c r="DWY100" s="29"/>
      <c r="DWZ100" s="29"/>
      <c r="DXA100" s="29"/>
      <c r="DXB100" s="29"/>
      <c r="DXC100" s="29"/>
      <c r="DXD100" s="29"/>
      <c r="DXE100" s="29"/>
      <c r="DXF100" s="29"/>
      <c r="DXG100" s="29"/>
      <c r="DXH100" s="29"/>
      <c r="DXI100" s="29"/>
      <c r="DXJ100" s="29"/>
      <c r="DXK100" s="29"/>
      <c r="DXL100" s="29"/>
      <c r="DXM100" s="29"/>
      <c r="DXN100" s="29"/>
      <c r="DXO100" s="29"/>
      <c r="DXP100" s="29"/>
      <c r="DXQ100" s="29"/>
      <c r="DXR100" s="29"/>
      <c r="DXS100" s="29"/>
      <c r="DXT100" s="29"/>
      <c r="DXU100" s="29"/>
      <c r="DXV100" s="29"/>
      <c r="DXW100" s="29"/>
      <c r="DXX100" s="29"/>
      <c r="DXY100" s="29"/>
      <c r="DXZ100" s="29"/>
      <c r="DYA100" s="29"/>
      <c r="DYB100" s="29"/>
      <c r="DYC100" s="29"/>
      <c r="DYD100" s="29"/>
      <c r="DYE100" s="29"/>
      <c r="DYF100" s="29"/>
      <c r="DYG100" s="29"/>
      <c r="DYH100" s="29"/>
      <c r="DYI100" s="29"/>
      <c r="DYJ100" s="29"/>
      <c r="DYK100" s="29"/>
      <c r="DYL100" s="29"/>
      <c r="DYM100" s="29"/>
      <c r="DYN100" s="29"/>
      <c r="DYO100" s="29"/>
      <c r="DYP100" s="29"/>
      <c r="DYQ100" s="29"/>
      <c r="DYR100" s="29"/>
      <c r="DYS100" s="29"/>
      <c r="DYT100" s="29"/>
      <c r="DYU100" s="29"/>
      <c r="DYV100" s="29"/>
      <c r="DYW100" s="29"/>
      <c r="DYX100" s="29"/>
      <c r="DYY100" s="29"/>
      <c r="DYZ100" s="29"/>
      <c r="DZA100" s="29"/>
      <c r="DZB100" s="29"/>
      <c r="DZC100" s="29"/>
      <c r="DZD100" s="29"/>
      <c r="DZE100" s="29"/>
      <c r="DZF100" s="29"/>
      <c r="DZG100" s="29"/>
      <c r="DZH100" s="29"/>
      <c r="DZI100" s="29"/>
      <c r="DZJ100" s="29"/>
      <c r="DZK100" s="29"/>
      <c r="DZL100" s="29"/>
      <c r="DZM100" s="29"/>
      <c r="DZN100" s="29"/>
      <c r="DZO100" s="29"/>
      <c r="DZP100" s="29"/>
      <c r="DZQ100" s="29"/>
      <c r="DZR100" s="29"/>
      <c r="DZS100" s="29"/>
      <c r="DZT100" s="29"/>
      <c r="DZU100" s="29"/>
      <c r="DZV100" s="29"/>
      <c r="DZW100" s="29"/>
      <c r="DZX100" s="29"/>
      <c r="DZY100" s="29"/>
      <c r="DZZ100" s="29"/>
      <c r="EAA100" s="29"/>
      <c r="EAB100" s="29"/>
      <c r="EAC100" s="29"/>
      <c r="EAD100" s="29"/>
      <c r="EAE100" s="29"/>
      <c r="EAF100" s="29"/>
      <c r="EAG100" s="29"/>
      <c r="EAH100" s="29"/>
      <c r="EAI100" s="29"/>
      <c r="EAJ100" s="29"/>
      <c r="EAK100" s="29"/>
      <c r="EAL100" s="29"/>
      <c r="EAM100" s="29"/>
      <c r="EAN100" s="29"/>
      <c r="EAO100" s="29"/>
      <c r="EAP100" s="29"/>
      <c r="EAQ100" s="29"/>
      <c r="EAR100" s="29"/>
      <c r="EAS100" s="29"/>
      <c r="EAT100" s="29"/>
      <c r="EAU100" s="29"/>
      <c r="EAV100" s="29"/>
      <c r="EAW100" s="29"/>
      <c r="EAX100" s="29"/>
      <c r="EAY100" s="29"/>
      <c r="EAZ100" s="29"/>
      <c r="EBA100" s="29"/>
      <c r="EBB100" s="29"/>
      <c r="EBC100" s="29"/>
      <c r="EBD100" s="29"/>
      <c r="EBE100" s="29"/>
      <c r="EBF100" s="29"/>
      <c r="EBG100" s="29"/>
      <c r="EBH100" s="29"/>
      <c r="EBI100" s="29"/>
      <c r="EBJ100" s="29"/>
      <c r="EBK100" s="29"/>
      <c r="EBL100" s="29"/>
      <c r="EBM100" s="29"/>
      <c r="EBN100" s="29"/>
      <c r="EBO100" s="29"/>
      <c r="EBP100" s="29"/>
      <c r="EBQ100" s="29"/>
      <c r="EBR100" s="29"/>
      <c r="EBS100" s="29"/>
      <c r="EBT100" s="29"/>
      <c r="EBU100" s="29"/>
      <c r="EBV100" s="29"/>
      <c r="EBW100" s="29"/>
      <c r="EBX100" s="29"/>
      <c r="EBY100" s="29"/>
      <c r="EBZ100" s="29"/>
      <c r="ECA100" s="29"/>
      <c r="ECB100" s="29"/>
      <c r="ECC100" s="29"/>
      <c r="ECD100" s="29"/>
      <c r="ECE100" s="29"/>
      <c r="ECF100" s="29"/>
      <c r="ECG100" s="29"/>
      <c r="ECH100" s="29"/>
      <c r="ECI100" s="29"/>
      <c r="ECJ100" s="29"/>
      <c r="ECK100" s="29"/>
      <c r="ECL100" s="29"/>
      <c r="ECM100" s="29"/>
      <c r="ECN100" s="29"/>
      <c r="ECO100" s="29"/>
      <c r="ECP100" s="29"/>
      <c r="ECQ100" s="29"/>
      <c r="ECR100" s="29"/>
      <c r="ECS100" s="29"/>
      <c r="ECT100" s="29"/>
      <c r="ECU100" s="29"/>
      <c r="ECV100" s="29"/>
      <c r="ECW100" s="29"/>
      <c r="ECX100" s="29"/>
      <c r="ECY100" s="29"/>
      <c r="ECZ100" s="29"/>
      <c r="EDA100" s="29"/>
      <c r="EDB100" s="29"/>
      <c r="EDC100" s="29"/>
      <c r="EDD100" s="29"/>
      <c r="EDE100" s="29"/>
      <c r="EDF100" s="29"/>
      <c r="EDG100" s="29"/>
      <c r="EDH100" s="29"/>
      <c r="EDI100" s="29"/>
      <c r="EDJ100" s="29"/>
      <c r="EDK100" s="29"/>
      <c r="EDL100" s="29"/>
      <c r="EDM100" s="29"/>
      <c r="EDN100" s="29"/>
      <c r="EDO100" s="29"/>
      <c r="EDP100" s="29"/>
      <c r="EDQ100" s="29"/>
      <c r="EDR100" s="29"/>
      <c r="EDS100" s="29"/>
      <c r="EDT100" s="29"/>
      <c r="EDU100" s="29"/>
      <c r="EDV100" s="29"/>
      <c r="EDW100" s="29"/>
      <c r="EDX100" s="29"/>
      <c r="EDY100" s="29"/>
      <c r="EDZ100" s="29"/>
      <c r="EEA100" s="29"/>
      <c r="EEB100" s="29"/>
      <c r="EEC100" s="29"/>
      <c r="EED100" s="29"/>
      <c r="EEE100" s="29"/>
      <c r="EEF100" s="29"/>
      <c r="EEG100" s="29"/>
      <c r="EEH100" s="29"/>
      <c r="EEI100" s="29"/>
      <c r="EEJ100" s="29"/>
      <c r="EEK100" s="29"/>
      <c r="EEL100" s="29"/>
      <c r="EEM100" s="29"/>
      <c r="EEN100" s="29"/>
      <c r="EEO100" s="29"/>
      <c r="EEP100" s="29"/>
      <c r="EEQ100" s="29"/>
      <c r="EER100" s="29"/>
      <c r="EES100" s="29"/>
      <c r="EET100" s="29"/>
      <c r="EEU100" s="29"/>
      <c r="EEV100" s="29"/>
      <c r="EEW100" s="29"/>
      <c r="EEX100" s="29"/>
      <c r="EEY100" s="29"/>
      <c r="EEZ100" s="29"/>
      <c r="EFA100" s="29"/>
      <c r="EFB100" s="29"/>
      <c r="EFC100" s="29"/>
      <c r="EFD100" s="29"/>
      <c r="EFE100" s="29"/>
      <c r="EFF100" s="29"/>
      <c r="EFG100" s="29"/>
      <c r="EFH100" s="29"/>
      <c r="EFI100" s="29"/>
      <c r="EFJ100" s="29"/>
      <c r="EFK100" s="29"/>
      <c r="EFL100" s="29"/>
      <c r="EFM100" s="29"/>
      <c r="EFN100" s="29"/>
      <c r="EFO100" s="29"/>
      <c r="EFP100" s="29"/>
      <c r="EFQ100" s="29"/>
      <c r="EFR100" s="29"/>
      <c r="EFS100" s="29"/>
      <c r="EFT100" s="29"/>
      <c r="EFU100" s="29"/>
      <c r="EFV100" s="29"/>
      <c r="EFW100" s="29"/>
      <c r="EFX100" s="29"/>
      <c r="EFY100" s="29"/>
      <c r="EFZ100" s="29"/>
      <c r="EGA100" s="29"/>
      <c r="EGB100" s="29"/>
      <c r="EGC100" s="29"/>
      <c r="EGD100" s="29"/>
      <c r="EGE100" s="29"/>
      <c r="EGF100" s="29"/>
      <c r="EGG100" s="29"/>
      <c r="EGH100" s="29"/>
      <c r="EGI100" s="29"/>
      <c r="EGJ100" s="29"/>
      <c r="EGK100" s="29"/>
      <c r="EGL100" s="29"/>
      <c r="EGM100" s="29"/>
      <c r="EGN100" s="29"/>
      <c r="EGO100" s="29"/>
      <c r="EGP100" s="29"/>
      <c r="EGQ100" s="29"/>
      <c r="EGR100" s="29"/>
      <c r="EGS100" s="29"/>
      <c r="EGT100" s="29"/>
      <c r="EGU100" s="29"/>
      <c r="EGV100" s="29"/>
      <c r="EGW100" s="29"/>
      <c r="EGX100" s="29"/>
      <c r="EGY100" s="29"/>
      <c r="EGZ100" s="29"/>
      <c r="EHA100" s="29"/>
      <c r="EHB100" s="29"/>
      <c r="EHC100" s="29"/>
      <c r="EHD100" s="29"/>
      <c r="EHE100" s="29"/>
      <c r="EHF100" s="29"/>
      <c r="EHG100" s="29"/>
      <c r="EHH100" s="29"/>
      <c r="EHI100" s="29"/>
      <c r="EHJ100" s="29"/>
      <c r="EHK100" s="29"/>
      <c r="EHL100" s="29"/>
      <c r="EHM100" s="29"/>
      <c r="EHN100" s="29"/>
      <c r="EHO100" s="29"/>
      <c r="EHP100" s="29"/>
      <c r="EHQ100" s="29"/>
      <c r="EHR100" s="29"/>
      <c r="EHS100" s="29"/>
      <c r="EHT100" s="29"/>
      <c r="EHU100" s="29"/>
      <c r="EHV100" s="29"/>
      <c r="EHW100" s="29"/>
      <c r="EHX100" s="29"/>
      <c r="EHY100" s="29"/>
      <c r="EHZ100" s="29"/>
      <c r="EIA100" s="29"/>
      <c r="EIB100" s="29"/>
      <c r="EIC100" s="29"/>
      <c r="EID100" s="29"/>
      <c r="EIE100" s="29"/>
      <c r="EIF100" s="29"/>
      <c r="EIG100" s="29"/>
      <c r="EIH100" s="29"/>
      <c r="EII100" s="29"/>
      <c r="EIJ100" s="29"/>
      <c r="EIK100" s="29"/>
      <c r="EIL100" s="29"/>
      <c r="EIM100" s="29"/>
      <c r="EIN100" s="29"/>
      <c r="EIO100" s="29"/>
      <c r="EIP100" s="29"/>
      <c r="EIQ100" s="29"/>
      <c r="EIR100" s="29"/>
      <c r="EIS100" s="29"/>
      <c r="EIT100" s="29"/>
      <c r="EIU100" s="29"/>
      <c r="EIV100" s="29"/>
      <c r="EIW100" s="29"/>
      <c r="EIX100" s="29"/>
      <c r="EIY100" s="29"/>
      <c r="EIZ100" s="29"/>
      <c r="EJA100" s="29"/>
      <c r="EJB100" s="29"/>
      <c r="EJC100" s="29"/>
      <c r="EJD100" s="29"/>
      <c r="EJE100" s="29"/>
      <c r="EJF100" s="29"/>
      <c r="EJG100" s="29"/>
      <c r="EJH100" s="29"/>
      <c r="EJI100" s="29"/>
      <c r="EJJ100" s="29"/>
      <c r="EJK100" s="29"/>
      <c r="EJL100" s="29"/>
      <c r="EJM100" s="29"/>
      <c r="EJN100" s="29"/>
      <c r="EJO100" s="29"/>
      <c r="EJP100" s="29"/>
      <c r="EJQ100" s="29"/>
      <c r="EJR100" s="29"/>
      <c r="EJS100" s="29"/>
      <c r="EJT100" s="29"/>
      <c r="EJU100" s="29"/>
      <c r="EJV100" s="29"/>
      <c r="EJW100" s="29"/>
      <c r="EJX100" s="29"/>
      <c r="EJY100" s="29"/>
      <c r="EJZ100" s="29"/>
      <c r="EKA100" s="29"/>
      <c r="EKB100" s="29"/>
      <c r="EKC100" s="29"/>
      <c r="EKD100" s="29"/>
      <c r="EKE100" s="29"/>
      <c r="EKF100" s="29"/>
      <c r="EKG100" s="29"/>
      <c r="EKH100" s="29"/>
      <c r="EKI100" s="29"/>
      <c r="EKJ100" s="29"/>
      <c r="EKK100" s="29"/>
      <c r="EKL100" s="29"/>
      <c r="EKM100" s="29"/>
      <c r="EKN100" s="29"/>
      <c r="EKO100" s="29"/>
      <c r="EKP100" s="29"/>
      <c r="EKQ100" s="29"/>
      <c r="EKR100" s="29"/>
      <c r="EKS100" s="29"/>
      <c r="EKT100" s="29"/>
      <c r="EKU100" s="29"/>
      <c r="EKV100" s="29"/>
      <c r="EKW100" s="29"/>
      <c r="EKX100" s="29"/>
      <c r="EKY100" s="29"/>
      <c r="EKZ100" s="29"/>
      <c r="ELA100" s="29"/>
      <c r="ELB100" s="29"/>
      <c r="ELC100" s="29"/>
      <c r="ELD100" s="29"/>
      <c r="ELE100" s="29"/>
      <c r="ELF100" s="29"/>
      <c r="ELG100" s="29"/>
      <c r="ELH100" s="29"/>
      <c r="ELI100" s="29"/>
      <c r="ELJ100" s="29"/>
      <c r="ELK100" s="29"/>
      <c r="ELL100" s="29"/>
      <c r="ELM100" s="29"/>
      <c r="ELN100" s="29"/>
      <c r="ELO100" s="29"/>
      <c r="ELP100" s="29"/>
      <c r="ELQ100" s="29"/>
      <c r="ELR100" s="29"/>
      <c r="ELS100" s="29"/>
      <c r="ELT100" s="29"/>
      <c r="ELU100" s="29"/>
      <c r="ELV100" s="29"/>
      <c r="ELW100" s="29"/>
      <c r="ELX100" s="29"/>
      <c r="ELY100" s="29"/>
      <c r="ELZ100" s="29"/>
      <c r="EMA100" s="29"/>
      <c r="EMB100" s="29"/>
      <c r="EMC100" s="29"/>
      <c r="EMD100" s="29"/>
      <c r="EME100" s="29"/>
      <c r="EMF100" s="29"/>
      <c r="EMG100" s="29"/>
      <c r="EMH100" s="29"/>
      <c r="EMI100" s="29"/>
      <c r="EMJ100" s="29"/>
      <c r="EMK100" s="29"/>
      <c r="EML100" s="29"/>
      <c r="EMM100" s="29"/>
      <c r="EMN100" s="29"/>
      <c r="EMO100" s="29"/>
      <c r="EMP100" s="29"/>
      <c r="EMQ100" s="29"/>
      <c r="EMR100" s="29"/>
      <c r="EMS100" s="29"/>
      <c r="EMT100" s="29"/>
      <c r="EMU100" s="29"/>
      <c r="EMV100" s="29"/>
      <c r="EMW100" s="29"/>
      <c r="EMX100" s="29"/>
      <c r="EMY100" s="29"/>
      <c r="EMZ100" s="29"/>
      <c r="ENA100" s="29"/>
      <c r="ENB100" s="29"/>
      <c r="ENC100" s="29"/>
      <c r="END100" s="29"/>
      <c r="ENE100" s="29"/>
      <c r="ENF100" s="29"/>
      <c r="ENG100" s="29"/>
      <c r="ENH100" s="29"/>
      <c r="ENI100" s="29"/>
      <c r="ENJ100" s="29"/>
      <c r="ENK100" s="29"/>
      <c r="ENL100" s="29"/>
      <c r="ENM100" s="29"/>
      <c r="ENN100" s="29"/>
      <c r="ENO100" s="29"/>
      <c r="ENP100" s="29"/>
      <c r="ENQ100" s="29"/>
      <c r="ENR100" s="29"/>
      <c r="ENS100" s="29"/>
      <c r="ENT100" s="29"/>
      <c r="ENU100" s="29"/>
      <c r="ENV100" s="29"/>
      <c r="ENW100" s="29"/>
      <c r="ENX100" s="29"/>
      <c r="ENY100" s="29"/>
      <c r="ENZ100" s="29"/>
      <c r="EOA100" s="29"/>
      <c r="EOB100" s="29"/>
      <c r="EOC100" s="29"/>
      <c r="EOD100" s="29"/>
      <c r="EOE100" s="29"/>
      <c r="EOF100" s="29"/>
      <c r="EOG100" s="29"/>
      <c r="EOH100" s="29"/>
      <c r="EOI100" s="29"/>
      <c r="EOJ100" s="29"/>
      <c r="EOK100" s="29"/>
      <c r="EOL100" s="29"/>
      <c r="EOM100" s="29"/>
      <c r="EON100" s="29"/>
      <c r="EOO100" s="29"/>
      <c r="EOP100" s="29"/>
      <c r="EOQ100" s="29"/>
      <c r="EOR100" s="29"/>
      <c r="EOS100" s="29"/>
      <c r="EOT100" s="29"/>
      <c r="EOU100" s="29"/>
      <c r="EOV100" s="29"/>
      <c r="EOW100" s="29"/>
      <c r="EOX100" s="29"/>
      <c r="EOY100" s="29"/>
      <c r="EOZ100" s="29"/>
      <c r="EPA100" s="29"/>
      <c r="EPB100" s="29"/>
      <c r="EPC100" s="29"/>
      <c r="EPD100" s="29"/>
      <c r="EPE100" s="29"/>
      <c r="EPF100" s="29"/>
      <c r="EPG100" s="29"/>
      <c r="EPH100" s="29"/>
      <c r="EPI100" s="29"/>
      <c r="EPJ100" s="29"/>
      <c r="EPK100" s="29"/>
      <c r="EPL100" s="29"/>
      <c r="EPM100" s="29"/>
      <c r="EPN100" s="29"/>
      <c r="EPO100" s="29"/>
      <c r="EPP100" s="29"/>
      <c r="EPQ100" s="29"/>
      <c r="EPR100" s="29"/>
      <c r="EPS100" s="29"/>
      <c r="EPT100" s="29"/>
      <c r="EPU100" s="29"/>
      <c r="EPV100" s="29"/>
      <c r="EPW100" s="29"/>
      <c r="EPX100" s="29"/>
      <c r="EPY100" s="29"/>
      <c r="EPZ100" s="29"/>
      <c r="EQA100" s="29"/>
      <c r="EQB100" s="29"/>
      <c r="EQC100" s="29"/>
      <c r="EQD100" s="29"/>
      <c r="EQE100" s="29"/>
      <c r="EQF100" s="29"/>
      <c r="EQG100" s="29"/>
      <c r="EQH100" s="29"/>
      <c r="EQI100" s="29"/>
      <c r="EQJ100" s="29"/>
      <c r="EQK100" s="29"/>
      <c r="EQL100" s="29"/>
      <c r="EQM100" s="29"/>
      <c r="EQN100" s="29"/>
      <c r="EQO100" s="29"/>
      <c r="EQP100" s="29"/>
      <c r="EQQ100" s="29"/>
      <c r="EQR100" s="29"/>
      <c r="EQS100" s="29"/>
      <c r="EQT100" s="29"/>
      <c r="EQU100" s="29"/>
      <c r="EQV100" s="29"/>
      <c r="EQW100" s="29"/>
      <c r="EQX100" s="29"/>
      <c r="EQY100" s="29"/>
      <c r="EQZ100" s="29"/>
      <c r="ERA100" s="29"/>
      <c r="ERB100" s="29"/>
      <c r="ERC100" s="29"/>
      <c r="ERD100" s="29"/>
      <c r="ERE100" s="29"/>
      <c r="ERF100" s="29"/>
      <c r="ERG100" s="29"/>
      <c r="ERH100" s="29"/>
      <c r="ERI100" s="29"/>
      <c r="ERJ100" s="29"/>
      <c r="ERK100" s="29"/>
      <c r="ERL100" s="29"/>
      <c r="ERM100" s="29"/>
      <c r="ERN100" s="29"/>
      <c r="ERO100" s="29"/>
      <c r="ERP100" s="29"/>
      <c r="ERQ100" s="29"/>
      <c r="ERR100" s="29"/>
      <c r="ERS100" s="29"/>
      <c r="ERT100" s="29"/>
      <c r="ERU100" s="29"/>
      <c r="ERV100" s="29"/>
      <c r="ERW100" s="29"/>
      <c r="ERX100" s="29"/>
      <c r="ERY100" s="29"/>
      <c r="ERZ100" s="29"/>
      <c r="ESA100" s="29"/>
      <c r="ESB100" s="29"/>
      <c r="ESC100" s="29"/>
      <c r="ESD100" s="29"/>
      <c r="ESE100" s="29"/>
      <c r="ESF100" s="29"/>
      <c r="ESG100" s="29"/>
      <c r="ESH100" s="29"/>
      <c r="ESI100" s="29"/>
      <c r="ESJ100" s="29"/>
      <c r="ESK100" s="29"/>
      <c r="ESL100" s="29"/>
      <c r="ESM100" s="29"/>
      <c r="ESN100" s="29"/>
      <c r="ESO100" s="29"/>
      <c r="ESP100" s="29"/>
      <c r="ESQ100" s="29"/>
      <c r="ESR100" s="29"/>
      <c r="ESS100" s="29"/>
      <c r="EST100" s="29"/>
      <c r="ESU100" s="29"/>
      <c r="ESV100" s="29"/>
      <c r="ESW100" s="29"/>
      <c r="ESX100" s="29"/>
      <c r="ESY100" s="29"/>
      <c r="ESZ100" s="29"/>
      <c r="ETA100" s="29"/>
      <c r="ETB100" s="29"/>
      <c r="ETC100" s="29"/>
      <c r="ETD100" s="29"/>
      <c r="ETE100" s="29"/>
      <c r="ETF100" s="29"/>
      <c r="ETG100" s="29"/>
      <c r="ETH100" s="29"/>
      <c r="ETI100" s="29"/>
      <c r="ETJ100" s="29"/>
      <c r="ETK100" s="29"/>
      <c r="ETL100" s="29"/>
      <c r="ETM100" s="29"/>
      <c r="ETN100" s="29"/>
      <c r="ETO100" s="29"/>
      <c r="ETP100" s="29"/>
      <c r="ETQ100" s="29"/>
      <c r="ETR100" s="29"/>
      <c r="ETS100" s="29"/>
      <c r="ETT100" s="29"/>
      <c r="ETU100" s="29"/>
      <c r="ETV100" s="29"/>
      <c r="ETW100" s="29"/>
      <c r="ETX100" s="29"/>
      <c r="ETY100" s="29"/>
      <c r="ETZ100" s="29"/>
      <c r="EUA100" s="29"/>
      <c r="EUB100" s="29"/>
      <c r="EUC100" s="29"/>
      <c r="EUD100" s="29"/>
      <c r="EUE100" s="29"/>
      <c r="EUF100" s="29"/>
      <c r="EUG100" s="29"/>
      <c r="EUH100" s="29"/>
      <c r="EUI100" s="29"/>
      <c r="EUJ100" s="29"/>
      <c r="EUK100" s="29"/>
      <c r="EUL100" s="29"/>
      <c r="EUM100" s="29"/>
      <c r="EUN100" s="29"/>
      <c r="EUO100" s="29"/>
      <c r="EUP100" s="29"/>
      <c r="EUQ100" s="29"/>
      <c r="EUR100" s="29"/>
      <c r="EUS100" s="29"/>
      <c r="EUT100" s="29"/>
      <c r="EUU100" s="29"/>
      <c r="EUV100" s="29"/>
      <c r="EUW100" s="29"/>
      <c r="EUX100" s="29"/>
      <c r="EUY100" s="29"/>
      <c r="EUZ100" s="29"/>
      <c r="EVA100" s="29"/>
      <c r="EVB100" s="29"/>
      <c r="EVC100" s="29"/>
      <c r="EVD100" s="29"/>
      <c r="EVE100" s="29"/>
      <c r="EVF100" s="29"/>
      <c r="EVG100" s="29"/>
      <c r="EVH100" s="29"/>
      <c r="EVI100" s="29"/>
      <c r="EVJ100" s="29"/>
      <c r="EVK100" s="29"/>
      <c r="EVL100" s="29"/>
      <c r="EVM100" s="29"/>
      <c r="EVN100" s="29"/>
      <c r="EVO100" s="29"/>
      <c r="EVP100" s="29"/>
      <c r="EVQ100" s="29"/>
      <c r="EVR100" s="29"/>
      <c r="EVS100" s="29"/>
      <c r="EVT100" s="29"/>
      <c r="EVU100" s="29"/>
      <c r="EVV100" s="29"/>
      <c r="EVW100" s="29"/>
      <c r="EVX100" s="29"/>
      <c r="EVY100" s="29"/>
      <c r="EVZ100" s="29"/>
      <c r="EWA100" s="29"/>
      <c r="EWB100" s="29"/>
      <c r="EWC100" s="29"/>
      <c r="EWD100" s="29"/>
      <c r="EWE100" s="29"/>
      <c r="EWF100" s="29"/>
      <c r="EWG100" s="29"/>
      <c r="EWH100" s="29"/>
      <c r="EWI100" s="29"/>
      <c r="EWJ100" s="29"/>
      <c r="EWK100" s="29"/>
      <c r="EWL100" s="29"/>
      <c r="EWM100" s="29"/>
      <c r="EWN100" s="29"/>
      <c r="EWO100" s="29"/>
      <c r="EWP100" s="29"/>
      <c r="EWQ100" s="29"/>
      <c r="EWR100" s="29"/>
      <c r="EWS100" s="29"/>
      <c r="EWT100" s="29"/>
      <c r="EWU100" s="29"/>
      <c r="EWV100" s="29"/>
      <c r="EWW100" s="29"/>
      <c r="EWX100" s="29"/>
      <c r="EWY100" s="29"/>
      <c r="EWZ100" s="29"/>
      <c r="EXA100" s="29"/>
      <c r="EXB100" s="29"/>
      <c r="EXC100" s="29"/>
      <c r="EXD100" s="29"/>
      <c r="EXE100" s="29"/>
      <c r="EXF100" s="29"/>
      <c r="EXG100" s="29"/>
      <c r="EXH100" s="29"/>
      <c r="EXI100" s="29"/>
      <c r="EXJ100" s="29"/>
      <c r="EXK100" s="29"/>
      <c r="EXL100" s="29"/>
      <c r="EXM100" s="29"/>
      <c r="EXN100" s="29"/>
      <c r="EXO100" s="29"/>
      <c r="EXP100" s="29"/>
      <c r="EXQ100" s="29"/>
      <c r="EXR100" s="29"/>
      <c r="EXS100" s="29"/>
      <c r="EXT100" s="29"/>
      <c r="EXU100" s="29"/>
      <c r="EXV100" s="29"/>
      <c r="EXW100" s="29"/>
      <c r="EXX100" s="29"/>
      <c r="EXY100" s="29"/>
      <c r="EXZ100" s="29"/>
      <c r="EYA100" s="29"/>
      <c r="EYB100" s="29"/>
      <c r="EYC100" s="29"/>
      <c r="EYD100" s="29"/>
      <c r="EYE100" s="29"/>
      <c r="EYF100" s="29"/>
      <c r="EYG100" s="29"/>
      <c r="EYH100" s="29"/>
      <c r="EYI100" s="29"/>
      <c r="EYJ100" s="29"/>
      <c r="EYK100" s="29"/>
      <c r="EYL100" s="29"/>
      <c r="EYM100" s="29"/>
      <c r="EYN100" s="29"/>
      <c r="EYO100" s="29"/>
      <c r="EYP100" s="29"/>
      <c r="EYQ100" s="29"/>
      <c r="EYR100" s="29"/>
      <c r="EYS100" s="29"/>
      <c r="EYT100" s="29"/>
      <c r="EYU100" s="29"/>
      <c r="EYV100" s="29"/>
      <c r="EYW100" s="29"/>
      <c r="EYX100" s="29"/>
      <c r="EYY100" s="29"/>
      <c r="EYZ100" s="29"/>
      <c r="EZA100" s="29"/>
      <c r="EZB100" s="29"/>
      <c r="EZC100" s="29"/>
      <c r="EZD100" s="29"/>
      <c r="EZE100" s="29"/>
      <c r="EZF100" s="29"/>
      <c r="EZG100" s="29"/>
      <c r="EZH100" s="29"/>
      <c r="EZI100" s="29"/>
      <c r="EZJ100" s="29"/>
      <c r="EZK100" s="29"/>
      <c r="EZL100" s="29"/>
      <c r="EZM100" s="29"/>
      <c r="EZN100" s="29"/>
      <c r="EZO100" s="29"/>
      <c r="EZP100" s="29"/>
      <c r="EZQ100" s="29"/>
      <c r="EZR100" s="29"/>
      <c r="EZS100" s="29"/>
      <c r="EZT100" s="29"/>
      <c r="EZU100" s="29"/>
      <c r="EZV100" s="29"/>
      <c r="EZW100" s="29"/>
      <c r="EZX100" s="29"/>
      <c r="EZY100" s="29"/>
      <c r="EZZ100" s="29"/>
      <c r="FAA100" s="29"/>
      <c r="FAB100" s="29"/>
      <c r="FAC100" s="29"/>
      <c r="FAD100" s="29"/>
      <c r="FAE100" s="29"/>
      <c r="FAF100" s="29"/>
      <c r="FAG100" s="29"/>
      <c r="FAH100" s="29"/>
      <c r="FAI100" s="29"/>
      <c r="FAJ100" s="29"/>
      <c r="FAK100" s="29"/>
      <c r="FAL100" s="29"/>
      <c r="FAM100" s="29"/>
      <c r="FAN100" s="29"/>
      <c r="FAO100" s="29"/>
      <c r="FAP100" s="29"/>
      <c r="FAQ100" s="29"/>
      <c r="FAR100" s="29"/>
      <c r="FAS100" s="29"/>
      <c r="FAT100" s="29"/>
      <c r="FAU100" s="29"/>
      <c r="FAV100" s="29"/>
      <c r="FAW100" s="29"/>
      <c r="FAX100" s="29"/>
      <c r="FAY100" s="29"/>
      <c r="FAZ100" s="29"/>
      <c r="FBA100" s="29"/>
      <c r="FBB100" s="29"/>
      <c r="FBC100" s="29"/>
      <c r="FBD100" s="29"/>
      <c r="FBE100" s="29"/>
      <c r="FBF100" s="29"/>
      <c r="FBG100" s="29"/>
      <c r="FBH100" s="29"/>
      <c r="FBI100" s="29"/>
      <c r="FBJ100" s="29"/>
      <c r="FBK100" s="29"/>
      <c r="FBL100" s="29"/>
      <c r="FBM100" s="29"/>
      <c r="FBN100" s="29"/>
      <c r="FBO100" s="29"/>
      <c r="FBP100" s="29"/>
      <c r="FBQ100" s="29"/>
      <c r="FBR100" s="29"/>
      <c r="FBS100" s="29"/>
      <c r="FBT100" s="29"/>
      <c r="FBU100" s="29"/>
      <c r="FBV100" s="29"/>
      <c r="FBW100" s="29"/>
      <c r="FBX100" s="29"/>
      <c r="FBY100" s="29"/>
      <c r="FBZ100" s="29"/>
      <c r="FCA100" s="29"/>
      <c r="FCB100" s="29"/>
      <c r="FCC100" s="29"/>
      <c r="FCD100" s="29"/>
      <c r="FCE100" s="29"/>
      <c r="FCF100" s="29"/>
      <c r="FCG100" s="29"/>
      <c r="FCH100" s="29"/>
      <c r="FCI100" s="29"/>
      <c r="FCJ100" s="29"/>
      <c r="FCK100" s="29"/>
      <c r="FCL100" s="29"/>
      <c r="FCM100" s="29"/>
      <c r="FCN100" s="29"/>
      <c r="FCO100" s="29"/>
      <c r="FCP100" s="29"/>
      <c r="FCQ100" s="29"/>
      <c r="FCR100" s="29"/>
      <c r="FCS100" s="29"/>
      <c r="FCT100" s="29"/>
      <c r="FCU100" s="29"/>
      <c r="FCV100" s="29"/>
      <c r="FCW100" s="29"/>
      <c r="FCX100" s="29"/>
      <c r="FCY100" s="29"/>
      <c r="FCZ100" s="29"/>
      <c r="FDA100" s="29"/>
      <c r="FDB100" s="29"/>
      <c r="FDC100" s="29"/>
      <c r="FDD100" s="29"/>
      <c r="FDE100" s="29"/>
      <c r="FDF100" s="29"/>
      <c r="FDG100" s="29"/>
      <c r="FDH100" s="29"/>
      <c r="FDI100" s="29"/>
      <c r="FDJ100" s="29"/>
      <c r="FDK100" s="29"/>
      <c r="FDL100" s="29"/>
      <c r="FDM100" s="29"/>
      <c r="FDN100" s="29"/>
      <c r="FDO100" s="29"/>
      <c r="FDP100" s="29"/>
      <c r="FDQ100" s="29"/>
      <c r="FDR100" s="29"/>
      <c r="FDS100" s="29"/>
      <c r="FDT100" s="29"/>
      <c r="FDU100" s="29"/>
      <c r="FDV100" s="29"/>
      <c r="FDW100" s="29"/>
      <c r="FDX100" s="29"/>
      <c r="FDY100" s="29"/>
      <c r="FDZ100" s="29"/>
      <c r="FEA100" s="29"/>
      <c r="FEB100" s="29"/>
      <c r="FEC100" s="29"/>
      <c r="FED100" s="29"/>
      <c r="FEE100" s="29"/>
      <c r="FEF100" s="29"/>
      <c r="FEG100" s="29"/>
      <c r="FEH100" s="29"/>
      <c r="FEI100" s="29"/>
      <c r="FEJ100" s="29"/>
      <c r="FEK100" s="29"/>
      <c r="FEL100" s="29"/>
      <c r="FEM100" s="29"/>
      <c r="FEN100" s="29"/>
      <c r="FEO100" s="29"/>
      <c r="FEP100" s="29"/>
      <c r="FEQ100" s="29"/>
      <c r="FER100" s="29"/>
      <c r="FES100" s="29"/>
      <c r="FET100" s="29"/>
      <c r="FEU100" s="29"/>
      <c r="FEV100" s="29"/>
      <c r="FEW100" s="29"/>
      <c r="FEX100" s="29"/>
      <c r="FEY100" s="29"/>
      <c r="FEZ100" s="29"/>
      <c r="FFA100" s="29"/>
      <c r="FFB100" s="29"/>
      <c r="FFC100" s="29"/>
      <c r="FFD100" s="29"/>
      <c r="FFE100" s="29"/>
      <c r="FFF100" s="29"/>
      <c r="FFG100" s="29"/>
      <c r="FFH100" s="29"/>
      <c r="FFI100" s="29"/>
      <c r="FFJ100" s="29"/>
      <c r="FFK100" s="29"/>
      <c r="FFL100" s="29"/>
      <c r="FFM100" s="29"/>
      <c r="FFN100" s="29"/>
      <c r="FFO100" s="29"/>
      <c r="FFP100" s="29"/>
      <c r="FFQ100" s="29"/>
      <c r="FFR100" s="29"/>
      <c r="FFS100" s="29"/>
      <c r="FFT100" s="29"/>
      <c r="FFU100" s="29"/>
      <c r="FFV100" s="29"/>
      <c r="FFW100" s="29"/>
      <c r="FFX100" s="29"/>
      <c r="FFY100" s="29"/>
      <c r="FFZ100" s="29"/>
      <c r="FGA100" s="29"/>
      <c r="FGB100" s="29"/>
      <c r="FGC100" s="29"/>
      <c r="FGD100" s="29"/>
      <c r="FGE100" s="29"/>
      <c r="FGF100" s="29"/>
      <c r="FGG100" s="29"/>
      <c r="FGH100" s="29"/>
      <c r="FGI100" s="29"/>
      <c r="FGJ100" s="29"/>
      <c r="FGK100" s="29"/>
      <c r="FGL100" s="29"/>
      <c r="FGM100" s="29"/>
      <c r="FGN100" s="29"/>
      <c r="FGO100" s="29"/>
      <c r="FGP100" s="29"/>
      <c r="FGQ100" s="29"/>
      <c r="FGR100" s="29"/>
      <c r="FGS100" s="29"/>
      <c r="FGT100" s="29"/>
      <c r="FGU100" s="29"/>
      <c r="FGV100" s="29"/>
      <c r="FGW100" s="29"/>
      <c r="FGX100" s="29"/>
      <c r="FGY100" s="29"/>
      <c r="FGZ100" s="29"/>
      <c r="FHA100" s="29"/>
      <c r="FHB100" s="29"/>
      <c r="FHC100" s="29"/>
      <c r="FHD100" s="29"/>
      <c r="FHE100" s="29"/>
      <c r="FHF100" s="29"/>
      <c r="FHG100" s="29"/>
      <c r="FHH100" s="29"/>
      <c r="FHI100" s="29"/>
      <c r="FHJ100" s="29"/>
      <c r="FHK100" s="29"/>
      <c r="FHL100" s="29"/>
      <c r="FHM100" s="29"/>
      <c r="FHN100" s="29"/>
      <c r="FHO100" s="29"/>
      <c r="FHP100" s="29"/>
      <c r="FHQ100" s="29"/>
      <c r="FHR100" s="29"/>
      <c r="FHS100" s="29"/>
      <c r="FHT100" s="29"/>
      <c r="FHU100" s="29"/>
      <c r="FHV100" s="29"/>
      <c r="FHW100" s="29"/>
      <c r="FHX100" s="29"/>
      <c r="FHY100" s="29"/>
      <c r="FHZ100" s="29"/>
      <c r="FIA100" s="29"/>
      <c r="FIB100" s="29"/>
      <c r="FIC100" s="29"/>
      <c r="FID100" s="29"/>
      <c r="FIE100" s="29"/>
      <c r="FIF100" s="29"/>
      <c r="FIG100" s="29"/>
      <c r="FIH100" s="29"/>
      <c r="FII100" s="29"/>
      <c r="FIJ100" s="29"/>
      <c r="FIK100" s="29"/>
      <c r="FIL100" s="29"/>
      <c r="FIM100" s="29"/>
      <c r="FIN100" s="29"/>
      <c r="FIO100" s="29"/>
      <c r="FIP100" s="29"/>
      <c r="FIQ100" s="29"/>
      <c r="FIR100" s="29"/>
      <c r="FIS100" s="29"/>
      <c r="FIT100" s="29"/>
      <c r="FIU100" s="29"/>
      <c r="FIV100" s="29"/>
      <c r="FIW100" s="29"/>
      <c r="FIX100" s="29"/>
      <c r="FIY100" s="29"/>
      <c r="FIZ100" s="29"/>
      <c r="FJA100" s="29"/>
      <c r="FJB100" s="29"/>
      <c r="FJC100" s="29"/>
      <c r="FJD100" s="29"/>
      <c r="FJE100" s="29"/>
      <c r="FJF100" s="29"/>
      <c r="FJG100" s="29"/>
      <c r="FJH100" s="29"/>
      <c r="FJI100" s="29"/>
      <c r="FJJ100" s="29"/>
      <c r="FJK100" s="29"/>
      <c r="FJL100" s="29"/>
      <c r="FJM100" s="29"/>
      <c r="FJN100" s="29"/>
      <c r="FJO100" s="29"/>
      <c r="FJP100" s="29"/>
      <c r="FJQ100" s="29"/>
      <c r="FJR100" s="29"/>
      <c r="FJS100" s="29"/>
      <c r="FJT100" s="29"/>
      <c r="FJU100" s="29"/>
      <c r="FJV100" s="29"/>
      <c r="FJW100" s="29"/>
      <c r="FJX100" s="29"/>
      <c r="FJY100" s="29"/>
      <c r="FJZ100" s="29"/>
      <c r="FKA100" s="29"/>
      <c r="FKB100" s="29"/>
      <c r="FKC100" s="29"/>
      <c r="FKD100" s="29"/>
      <c r="FKE100" s="29"/>
      <c r="FKF100" s="29"/>
      <c r="FKG100" s="29"/>
      <c r="FKH100" s="29"/>
      <c r="FKI100" s="29"/>
      <c r="FKJ100" s="29"/>
      <c r="FKK100" s="29"/>
      <c r="FKL100" s="29"/>
      <c r="FKM100" s="29"/>
      <c r="FKN100" s="29"/>
      <c r="FKO100" s="29"/>
      <c r="FKP100" s="29"/>
      <c r="FKQ100" s="29"/>
      <c r="FKR100" s="29"/>
      <c r="FKS100" s="29"/>
      <c r="FKT100" s="29"/>
      <c r="FKU100" s="29"/>
      <c r="FKV100" s="29"/>
      <c r="FKW100" s="29"/>
      <c r="FKX100" s="29"/>
      <c r="FKY100" s="29"/>
      <c r="FKZ100" s="29"/>
      <c r="FLA100" s="29"/>
      <c r="FLB100" s="29"/>
      <c r="FLC100" s="29"/>
      <c r="FLD100" s="29"/>
      <c r="FLE100" s="29"/>
      <c r="FLF100" s="29"/>
      <c r="FLG100" s="29"/>
      <c r="FLH100" s="29"/>
      <c r="FLI100" s="29"/>
      <c r="FLJ100" s="29"/>
      <c r="FLK100" s="29"/>
      <c r="FLL100" s="29"/>
      <c r="FLM100" s="29"/>
      <c r="FLN100" s="29"/>
      <c r="FLO100" s="29"/>
      <c r="FLP100" s="29"/>
      <c r="FLQ100" s="29"/>
      <c r="FLR100" s="29"/>
      <c r="FLS100" s="29"/>
      <c r="FLT100" s="29"/>
      <c r="FLU100" s="29"/>
      <c r="FLV100" s="29"/>
      <c r="FLW100" s="29"/>
      <c r="FLX100" s="29"/>
      <c r="FLY100" s="29"/>
      <c r="FLZ100" s="29"/>
      <c r="FMA100" s="29"/>
      <c r="FMB100" s="29"/>
      <c r="FMC100" s="29"/>
      <c r="FMD100" s="29"/>
      <c r="FME100" s="29"/>
      <c r="FMF100" s="29"/>
      <c r="FMG100" s="29"/>
      <c r="FMH100" s="29"/>
      <c r="FMI100" s="29"/>
      <c r="FMJ100" s="29"/>
      <c r="FMK100" s="29"/>
      <c r="FML100" s="29"/>
      <c r="FMM100" s="29"/>
      <c r="FMN100" s="29"/>
      <c r="FMO100" s="29"/>
      <c r="FMP100" s="29"/>
      <c r="FMQ100" s="29"/>
      <c r="FMR100" s="29"/>
      <c r="FMS100" s="29"/>
      <c r="FMT100" s="29"/>
      <c r="FMU100" s="29"/>
      <c r="FMV100" s="29"/>
      <c r="FMW100" s="29"/>
      <c r="FMX100" s="29"/>
      <c r="FMY100" s="29"/>
      <c r="FMZ100" s="29"/>
      <c r="FNA100" s="29"/>
      <c r="FNB100" s="29"/>
      <c r="FNC100" s="29"/>
      <c r="FND100" s="29"/>
      <c r="FNE100" s="29"/>
      <c r="FNF100" s="29"/>
      <c r="FNG100" s="29"/>
      <c r="FNH100" s="29"/>
      <c r="FNI100" s="29"/>
      <c r="FNJ100" s="29"/>
      <c r="FNK100" s="29"/>
      <c r="FNL100" s="29"/>
      <c r="FNM100" s="29"/>
      <c r="FNN100" s="29"/>
      <c r="FNO100" s="29"/>
      <c r="FNP100" s="29"/>
      <c r="FNQ100" s="29"/>
      <c r="FNR100" s="29"/>
      <c r="FNS100" s="29"/>
      <c r="FNT100" s="29"/>
      <c r="FNU100" s="29"/>
      <c r="FNV100" s="29"/>
      <c r="FNW100" s="29"/>
      <c r="FNX100" s="29"/>
      <c r="FNY100" s="29"/>
      <c r="FNZ100" s="29"/>
      <c r="FOA100" s="29"/>
      <c r="FOB100" s="29"/>
      <c r="FOC100" s="29"/>
      <c r="FOD100" s="29"/>
      <c r="FOE100" s="29"/>
      <c r="FOF100" s="29"/>
      <c r="FOG100" s="29"/>
      <c r="FOH100" s="29"/>
      <c r="FOI100" s="29"/>
      <c r="FOJ100" s="29"/>
      <c r="FOK100" s="29"/>
      <c r="FOL100" s="29"/>
      <c r="FOM100" s="29"/>
      <c r="FON100" s="29"/>
      <c r="FOO100" s="29"/>
      <c r="FOP100" s="29"/>
      <c r="FOQ100" s="29"/>
      <c r="FOR100" s="29"/>
      <c r="FOS100" s="29"/>
      <c r="FOT100" s="29"/>
      <c r="FOU100" s="29"/>
      <c r="FOV100" s="29"/>
      <c r="FOW100" s="29"/>
      <c r="FOX100" s="29"/>
      <c r="FOY100" s="29"/>
      <c r="FOZ100" s="29"/>
      <c r="FPA100" s="29"/>
      <c r="FPB100" s="29"/>
      <c r="FPC100" s="29"/>
      <c r="FPD100" s="29"/>
      <c r="FPE100" s="29"/>
      <c r="FPF100" s="29"/>
      <c r="FPG100" s="29"/>
      <c r="FPH100" s="29"/>
      <c r="FPI100" s="29"/>
      <c r="FPJ100" s="29"/>
      <c r="FPK100" s="29"/>
      <c r="FPL100" s="29"/>
      <c r="FPM100" s="29"/>
      <c r="FPN100" s="29"/>
      <c r="FPO100" s="29"/>
      <c r="FPP100" s="29"/>
      <c r="FPQ100" s="29"/>
      <c r="FPR100" s="29"/>
      <c r="FPS100" s="29"/>
      <c r="FPT100" s="29"/>
      <c r="FPU100" s="29"/>
      <c r="FPV100" s="29"/>
      <c r="FPW100" s="29"/>
      <c r="FPX100" s="29"/>
      <c r="FPY100" s="29"/>
      <c r="FPZ100" s="29"/>
      <c r="FQA100" s="29"/>
      <c r="FQB100" s="29"/>
      <c r="FQC100" s="29"/>
      <c r="FQD100" s="29"/>
      <c r="FQE100" s="29"/>
      <c r="FQF100" s="29"/>
      <c r="FQG100" s="29"/>
      <c r="FQH100" s="29"/>
      <c r="FQI100" s="29"/>
      <c r="FQJ100" s="29"/>
      <c r="FQK100" s="29"/>
      <c r="FQL100" s="29"/>
      <c r="FQM100" s="29"/>
      <c r="FQN100" s="29"/>
      <c r="FQO100" s="29"/>
      <c r="FQP100" s="29"/>
      <c r="FQQ100" s="29"/>
      <c r="FQR100" s="29"/>
      <c r="FQS100" s="29"/>
      <c r="FQT100" s="29"/>
      <c r="FQU100" s="29"/>
      <c r="FQV100" s="29"/>
      <c r="FQW100" s="29"/>
      <c r="FQX100" s="29"/>
      <c r="FQY100" s="29"/>
      <c r="FQZ100" s="29"/>
      <c r="FRA100" s="29"/>
      <c r="FRB100" s="29"/>
      <c r="FRC100" s="29"/>
      <c r="FRD100" s="29"/>
      <c r="FRE100" s="29"/>
      <c r="FRF100" s="29"/>
      <c r="FRG100" s="29"/>
      <c r="FRH100" s="29"/>
      <c r="FRI100" s="29"/>
      <c r="FRJ100" s="29"/>
      <c r="FRK100" s="29"/>
      <c r="FRL100" s="29"/>
      <c r="FRM100" s="29"/>
      <c r="FRN100" s="29"/>
      <c r="FRO100" s="29"/>
      <c r="FRP100" s="29"/>
      <c r="FRQ100" s="29"/>
      <c r="FRR100" s="29"/>
      <c r="FRS100" s="29"/>
      <c r="FRT100" s="29"/>
      <c r="FRU100" s="29"/>
      <c r="FRV100" s="29"/>
      <c r="FRW100" s="29"/>
      <c r="FRX100" s="29"/>
      <c r="FRY100" s="29"/>
      <c r="FRZ100" s="29"/>
      <c r="FSA100" s="29"/>
      <c r="FSB100" s="29"/>
      <c r="FSC100" s="29"/>
      <c r="FSD100" s="29"/>
      <c r="FSE100" s="29"/>
      <c r="FSF100" s="29"/>
      <c r="FSG100" s="29"/>
      <c r="FSH100" s="29"/>
      <c r="FSI100" s="29"/>
      <c r="FSJ100" s="29"/>
      <c r="FSK100" s="29"/>
      <c r="FSL100" s="29"/>
      <c r="FSM100" s="29"/>
      <c r="FSN100" s="29"/>
      <c r="FSO100" s="29"/>
      <c r="FSP100" s="29"/>
      <c r="FSQ100" s="29"/>
      <c r="FSR100" s="29"/>
      <c r="FSS100" s="29"/>
      <c r="FST100" s="29"/>
      <c r="FSU100" s="29"/>
      <c r="FSV100" s="29"/>
      <c r="FSW100" s="29"/>
      <c r="FSX100" s="29"/>
      <c r="FSY100" s="29"/>
      <c r="FSZ100" s="29"/>
      <c r="FTA100" s="29"/>
      <c r="FTB100" s="29"/>
      <c r="FTC100" s="29"/>
      <c r="FTD100" s="29"/>
      <c r="FTE100" s="29"/>
      <c r="FTF100" s="29"/>
      <c r="FTG100" s="29"/>
      <c r="FTH100" s="29"/>
      <c r="FTI100" s="29"/>
      <c r="FTJ100" s="29"/>
      <c r="FTK100" s="29"/>
      <c r="FTL100" s="29"/>
      <c r="FTM100" s="29"/>
      <c r="FTN100" s="29"/>
      <c r="FTO100" s="29"/>
      <c r="FTP100" s="29"/>
      <c r="FTQ100" s="29"/>
      <c r="FTR100" s="29"/>
      <c r="FTS100" s="29"/>
      <c r="FTT100" s="29"/>
      <c r="FTU100" s="29"/>
      <c r="FTV100" s="29"/>
      <c r="FTW100" s="29"/>
      <c r="FTX100" s="29"/>
      <c r="FTY100" s="29"/>
      <c r="FTZ100" s="29"/>
      <c r="FUA100" s="29"/>
      <c r="FUB100" s="29"/>
      <c r="FUC100" s="29"/>
      <c r="FUD100" s="29"/>
      <c r="FUE100" s="29"/>
      <c r="FUF100" s="29"/>
      <c r="FUG100" s="29"/>
      <c r="FUH100" s="29"/>
      <c r="FUI100" s="29"/>
      <c r="FUJ100" s="29"/>
      <c r="FUK100" s="29"/>
      <c r="FUL100" s="29"/>
      <c r="FUM100" s="29"/>
      <c r="FUN100" s="29"/>
      <c r="FUO100" s="29"/>
      <c r="FUP100" s="29"/>
      <c r="FUQ100" s="29"/>
      <c r="FUR100" s="29"/>
      <c r="FUS100" s="29"/>
      <c r="FUT100" s="29"/>
      <c r="FUU100" s="29"/>
      <c r="FUV100" s="29"/>
      <c r="FUW100" s="29"/>
      <c r="FUX100" s="29"/>
      <c r="FUY100" s="29"/>
      <c r="FUZ100" s="29"/>
      <c r="FVA100" s="29"/>
      <c r="FVB100" s="29"/>
      <c r="FVC100" s="29"/>
      <c r="FVD100" s="29"/>
      <c r="FVE100" s="29"/>
      <c r="FVF100" s="29"/>
      <c r="FVG100" s="29"/>
      <c r="FVH100" s="29"/>
      <c r="FVI100" s="29"/>
      <c r="FVJ100" s="29"/>
      <c r="FVK100" s="29"/>
      <c r="FVL100" s="29"/>
      <c r="FVM100" s="29"/>
      <c r="FVN100" s="29"/>
      <c r="FVO100" s="29"/>
      <c r="FVP100" s="29"/>
      <c r="FVQ100" s="29"/>
      <c r="FVR100" s="29"/>
      <c r="FVS100" s="29"/>
      <c r="FVT100" s="29"/>
      <c r="FVU100" s="29"/>
      <c r="FVV100" s="29"/>
      <c r="FVW100" s="29"/>
      <c r="FVX100" s="29"/>
      <c r="FVY100" s="29"/>
      <c r="FVZ100" s="29"/>
      <c r="FWA100" s="29"/>
      <c r="FWB100" s="29"/>
      <c r="FWC100" s="29"/>
      <c r="FWD100" s="29"/>
      <c r="FWE100" s="29"/>
      <c r="FWF100" s="29"/>
      <c r="FWG100" s="29"/>
      <c r="FWH100" s="29"/>
      <c r="FWI100" s="29"/>
      <c r="FWJ100" s="29"/>
      <c r="FWK100" s="29"/>
      <c r="FWL100" s="29"/>
      <c r="FWM100" s="29"/>
      <c r="FWN100" s="29"/>
      <c r="FWO100" s="29"/>
      <c r="FWP100" s="29"/>
      <c r="FWQ100" s="29"/>
      <c r="FWR100" s="29"/>
      <c r="FWS100" s="29"/>
      <c r="FWT100" s="29"/>
      <c r="FWU100" s="29"/>
      <c r="FWV100" s="29"/>
      <c r="FWW100" s="29"/>
      <c r="FWX100" s="29"/>
      <c r="FWY100" s="29"/>
      <c r="FWZ100" s="29"/>
      <c r="FXA100" s="29"/>
      <c r="FXB100" s="29"/>
      <c r="FXC100" s="29"/>
      <c r="FXD100" s="29"/>
      <c r="FXE100" s="29"/>
      <c r="FXF100" s="29"/>
      <c r="FXG100" s="29"/>
      <c r="FXH100" s="29"/>
      <c r="FXI100" s="29"/>
      <c r="FXJ100" s="29"/>
      <c r="FXK100" s="29"/>
      <c r="FXL100" s="29"/>
      <c r="FXM100" s="29"/>
      <c r="FXN100" s="29"/>
      <c r="FXO100" s="29"/>
      <c r="FXP100" s="29"/>
      <c r="FXQ100" s="29"/>
      <c r="FXR100" s="29"/>
      <c r="FXS100" s="29"/>
      <c r="FXT100" s="29"/>
      <c r="FXU100" s="29"/>
      <c r="FXV100" s="29"/>
      <c r="FXW100" s="29"/>
      <c r="FXX100" s="29"/>
      <c r="FXY100" s="29"/>
      <c r="FXZ100" s="29"/>
      <c r="FYA100" s="29"/>
      <c r="FYB100" s="29"/>
      <c r="FYC100" s="29"/>
      <c r="FYD100" s="29"/>
      <c r="FYE100" s="29"/>
      <c r="FYF100" s="29"/>
      <c r="FYG100" s="29"/>
      <c r="FYH100" s="29"/>
      <c r="FYI100" s="29"/>
      <c r="FYJ100" s="29"/>
      <c r="FYK100" s="29"/>
      <c r="FYL100" s="29"/>
      <c r="FYM100" s="29"/>
      <c r="FYN100" s="29"/>
      <c r="FYO100" s="29"/>
      <c r="FYP100" s="29"/>
      <c r="FYQ100" s="29"/>
      <c r="FYR100" s="29"/>
      <c r="FYS100" s="29"/>
      <c r="FYT100" s="29"/>
      <c r="FYU100" s="29"/>
      <c r="FYV100" s="29"/>
      <c r="FYW100" s="29"/>
      <c r="FYX100" s="29"/>
      <c r="FYY100" s="29"/>
      <c r="FYZ100" s="29"/>
      <c r="FZA100" s="29"/>
      <c r="FZB100" s="29"/>
      <c r="FZC100" s="29"/>
      <c r="FZD100" s="29"/>
      <c r="FZE100" s="29"/>
      <c r="FZF100" s="29"/>
      <c r="FZG100" s="29"/>
      <c r="FZH100" s="29"/>
      <c r="FZI100" s="29"/>
      <c r="FZJ100" s="29"/>
      <c r="FZK100" s="29"/>
      <c r="FZL100" s="29"/>
      <c r="FZM100" s="29"/>
      <c r="FZN100" s="29"/>
      <c r="FZO100" s="29"/>
      <c r="FZP100" s="29"/>
      <c r="FZQ100" s="29"/>
      <c r="FZR100" s="29"/>
      <c r="FZS100" s="29"/>
      <c r="FZT100" s="29"/>
      <c r="FZU100" s="29"/>
      <c r="FZV100" s="29"/>
      <c r="FZW100" s="29"/>
      <c r="FZX100" s="29"/>
      <c r="FZY100" s="29"/>
      <c r="FZZ100" s="29"/>
      <c r="GAA100" s="29"/>
      <c r="GAB100" s="29"/>
      <c r="GAC100" s="29"/>
      <c r="GAD100" s="29"/>
      <c r="GAE100" s="29"/>
      <c r="GAF100" s="29"/>
      <c r="GAG100" s="29"/>
      <c r="GAH100" s="29"/>
      <c r="GAI100" s="29"/>
      <c r="GAJ100" s="29"/>
      <c r="GAK100" s="29"/>
      <c r="GAL100" s="29"/>
      <c r="GAM100" s="29"/>
      <c r="GAN100" s="29"/>
      <c r="GAO100" s="29"/>
      <c r="GAP100" s="29"/>
      <c r="GAQ100" s="29"/>
      <c r="GAR100" s="29"/>
      <c r="GAS100" s="29"/>
      <c r="GAT100" s="29"/>
      <c r="GAU100" s="29"/>
      <c r="GAV100" s="29"/>
      <c r="GAW100" s="29"/>
      <c r="GAX100" s="29"/>
      <c r="GAY100" s="29"/>
      <c r="GAZ100" s="29"/>
      <c r="GBA100" s="29"/>
      <c r="GBB100" s="29"/>
      <c r="GBC100" s="29"/>
      <c r="GBD100" s="29"/>
      <c r="GBE100" s="29"/>
      <c r="GBF100" s="29"/>
      <c r="GBG100" s="29"/>
      <c r="GBH100" s="29"/>
      <c r="GBI100" s="29"/>
      <c r="GBJ100" s="29"/>
      <c r="GBK100" s="29"/>
      <c r="GBL100" s="29"/>
      <c r="GBM100" s="29"/>
      <c r="GBN100" s="29"/>
      <c r="GBO100" s="29"/>
      <c r="GBP100" s="29"/>
      <c r="GBQ100" s="29"/>
      <c r="GBR100" s="29"/>
      <c r="GBS100" s="29"/>
      <c r="GBT100" s="29"/>
      <c r="GBU100" s="29"/>
      <c r="GBV100" s="29"/>
      <c r="GBW100" s="29"/>
      <c r="GBX100" s="29"/>
      <c r="GBY100" s="29"/>
      <c r="GBZ100" s="29"/>
      <c r="GCA100" s="29"/>
      <c r="GCB100" s="29"/>
      <c r="GCC100" s="29"/>
      <c r="GCD100" s="29"/>
      <c r="GCE100" s="29"/>
      <c r="GCF100" s="29"/>
      <c r="GCG100" s="29"/>
      <c r="GCH100" s="29"/>
      <c r="GCI100" s="29"/>
      <c r="GCJ100" s="29"/>
      <c r="GCK100" s="29"/>
      <c r="GCL100" s="29"/>
      <c r="GCM100" s="29"/>
      <c r="GCN100" s="29"/>
      <c r="GCO100" s="29"/>
      <c r="GCP100" s="29"/>
      <c r="GCQ100" s="29"/>
      <c r="GCR100" s="29"/>
      <c r="GCS100" s="29"/>
      <c r="GCT100" s="29"/>
      <c r="GCU100" s="29"/>
      <c r="GCV100" s="29"/>
      <c r="GCW100" s="29"/>
      <c r="GCX100" s="29"/>
      <c r="GCY100" s="29"/>
      <c r="GCZ100" s="29"/>
      <c r="GDA100" s="29"/>
      <c r="GDB100" s="29"/>
      <c r="GDC100" s="29"/>
      <c r="GDD100" s="29"/>
      <c r="GDE100" s="29"/>
      <c r="GDF100" s="29"/>
      <c r="GDG100" s="29"/>
      <c r="GDH100" s="29"/>
      <c r="GDI100" s="29"/>
      <c r="GDJ100" s="29"/>
      <c r="GDK100" s="29"/>
      <c r="GDL100" s="29"/>
      <c r="GDM100" s="29"/>
      <c r="GDN100" s="29"/>
      <c r="GDO100" s="29"/>
      <c r="GDP100" s="29"/>
      <c r="GDQ100" s="29"/>
      <c r="GDR100" s="29"/>
      <c r="GDS100" s="29"/>
      <c r="GDT100" s="29"/>
      <c r="GDU100" s="29"/>
      <c r="GDV100" s="29"/>
      <c r="GDW100" s="29"/>
      <c r="GDX100" s="29"/>
      <c r="GDY100" s="29"/>
      <c r="GDZ100" s="29"/>
      <c r="GEA100" s="29"/>
      <c r="GEB100" s="29"/>
      <c r="GEC100" s="29"/>
      <c r="GED100" s="29"/>
      <c r="GEE100" s="29"/>
      <c r="GEF100" s="29"/>
      <c r="GEG100" s="29"/>
      <c r="GEH100" s="29"/>
      <c r="GEI100" s="29"/>
      <c r="GEJ100" s="29"/>
      <c r="GEK100" s="29"/>
      <c r="GEL100" s="29"/>
      <c r="GEM100" s="29"/>
      <c r="GEN100" s="29"/>
      <c r="GEO100" s="29"/>
      <c r="GEP100" s="29"/>
      <c r="GEQ100" s="29"/>
      <c r="GER100" s="29"/>
      <c r="GES100" s="29"/>
      <c r="GET100" s="29"/>
      <c r="GEU100" s="29"/>
      <c r="GEV100" s="29"/>
      <c r="GEW100" s="29"/>
      <c r="GEX100" s="29"/>
      <c r="GEY100" s="29"/>
      <c r="GEZ100" s="29"/>
      <c r="GFA100" s="29"/>
      <c r="GFB100" s="29"/>
      <c r="GFC100" s="29"/>
      <c r="GFD100" s="29"/>
      <c r="GFE100" s="29"/>
      <c r="GFF100" s="29"/>
      <c r="GFG100" s="29"/>
      <c r="GFH100" s="29"/>
      <c r="GFI100" s="29"/>
      <c r="GFJ100" s="29"/>
      <c r="GFK100" s="29"/>
      <c r="GFL100" s="29"/>
      <c r="GFM100" s="29"/>
      <c r="GFN100" s="29"/>
      <c r="GFO100" s="29"/>
      <c r="GFP100" s="29"/>
      <c r="GFQ100" s="29"/>
      <c r="GFR100" s="29"/>
      <c r="GFS100" s="29"/>
      <c r="GFT100" s="29"/>
      <c r="GFU100" s="29"/>
      <c r="GFV100" s="29"/>
      <c r="GFW100" s="29"/>
      <c r="GFX100" s="29"/>
      <c r="GFY100" s="29"/>
      <c r="GFZ100" s="29"/>
      <c r="GGA100" s="29"/>
      <c r="GGB100" s="29"/>
      <c r="GGC100" s="29"/>
      <c r="GGD100" s="29"/>
      <c r="GGE100" s="29"/>
      <c r="GGF100" s="29"/>
      <c r="GGG100" s="29"/>
      <c r="GGH100" s="29"/>
      <c r="GGI100" s="29"/>
      <c r="GGJ100" s="29"/>
      <c r="GGK100" s="29"/>
      <c r="GGL100" s="29"/>
      <c r="GGM100" s="29"/>
      <c r="GGN100" s="29"/>
      <c r="GGO100" s="29"/>
      <c r="GGP100" s="29"/>
      <c r="GGQ100" s="29"/>
      <c r="GGR100" s="29"/>
      <c r="GGS100" s="29"/>
      <c r="GGT100" s="29"/>
      <c r="GGU100" s="29"/>
      <c r="GGV100" s="29"/>
      <c r="GGW100" s="29"/>
      <c r="GGX100" s="29"/>
      <c r="GGY100" s="29"/>
      <c r="GGZ100" s="29"/>
      <c r="GHA100" s="29"/>
      <c r="GHB100" s="29"/>
      <c r="GHC100" s="29"/>
      <c r="GHD100" s="29"/>
      <c r="GHE100" s="29"/>
      <c r="GHF100" s="29"/>
      <c r="GHG100" s="29"/>
      <c r="GHH100" s="29"/>
      <c r="GHI100" s="29"/>
      <c r="GHJ100" s="29"/>
      <c r="GHK100" s="29"/>
      <c r="GHL100" s="29"/>
      <c r="GHM100" s="29"/>
      <c r="GHN100" s="29"/>
      <c r="GHO100" s="29"/>
      <c r="GHP100" s="29"/>
      <c r="GHQ100" s="29"/>
      <c r="GHR100" s="29"/>
      <c r="GHS100" s="29"/>
      <c r="GHT100" s="29"/>
      <c r="GHU100" s="29"/>
      <c r="GHV100" s="29"/>
      <c r="GHW100" s="29"/>
      <c r="GHX100" s="29"/>
      <c r="GHY100" s="29"/>
      <c r="GHZ100" s="29"/>
      <c r="GIA100" s="29"/>
      <c r="GIB100" s="29"/>
      <c r="GIC100" s="29"/>
      <c r="GID100" s="29"/>
      <c r="GIE100" s="29"/>
      <c r="GIF100" s="29"/>
      <c r="GIG100" s="29"/>
      <c r="GIH100" s="29"/>
      <c r="GII100" s="29"/>
      <c r="GIJ100" s="29"/>
      <c r="GIK100" s="29"/>
      <c r="GIL100" s="29"/>
      <c r="GIM100" s="29"/>
      <c r="GIN100" s="29"/>
      <c r="GIO100" s="29"/>
      <c r="GIP100" s="29"/>
      <c r="GIQ100" s="29"/>
      <c r="GIR100" s="29"/>
      <c r="GIS100" s="29"/>
      <c r="GIT100" s="29"/>
      <c r="GIU100" s="29"/>
      <c r="GIV100" s="29"/>
      <c r="GIW100" s="29"/>
      <c r="GIX100" s="29"/>
      <c r="GIY100" s="29"/>
      <c r="GIZ100" s="29"/>
      <c r="GJA100" s="29"/>
      <c r="GJB100" s="29"/>
      <c r="GJC100" s="29"/>
      <c r="GJD100" s="29"/>
      <c r="GJE100" s="29"/>
      <c r="GJF100" s="29"/>
      <c r="GJG100" s="29"/>
      <c r="GJH100" s="29"/>
      <c r="GJI100" s="29"/>
      <c r="GJJ100" s="29"/>
      <c r="GJK100" s="29"/>
      <c r="GJL100" s="29"/>
      <c r="GJM100" s="29"/>
      <c r="GJN100" s="29"/>
      <c r="GJO100" s="29"/>
      <c r="GJP100" s="29"/>
      <c r="GJQ100" s="29"/>
      <c r="GJR100" s="29"/>
      <c r="GJS100" s="29"/>
      <c r="GJT100" s="29"/>
      <c r="GJU100" s="29"/>
      <c r="GJV100" s="29"/>
      <c r="GJW100" s="29"/>
      <c r="GJX100" s="29"/>
      <c r="GJY100" s="29"/>
      <c r="GJZ100" s="29"/>
      <c r="GKA100" s="29"/>
      <c r="GKB100" s="29"/>
      <c r="GKC100" s="29"/>
      <c r="GKD100" s="29"/>
      <c r="GKE100" s="29"/>
      <c r="GKF100" s="29"/>
      <c r="GKG100" s="29"/>
      <c r="GKH100" s="29"/>
      <c r="GKI100" s="29"/>
      <c r="GKJ100" s="29"/>
      <c r="GKK100" s="29"/>
      <c r="GKL100" s="29"/>
      <c r="GKM100" s="29"/>
      <c r="GKN100" s="29"/>
      <c r="GKO100" s="29"/>
      <c r="GKP100" s="29"/>
      <c r="GKQ100" s="29"/>
      <c r="GKR100" s="29"/>
      <c r="GKS100" s="29"/>
      <c r="GKT100" s="29"/>
      <c r="GKU100" s="29"/>
      <c r="GKV100" s="29"/>
      <c r="GKW100" s="29"/>
      <c r="GKX100" s="29"/>
      <c r="GKY100" s="29"/>
      <c r="GKZ100" s="29"/>
      <c r="GLA100" s="29"/>
      <c r="GLB100" s="29"/>
      <c r="GLC100" s="29"/>
      <c r="GLD100" s="29"/>
      <c r="GLE100" s="29"/>
      <c r="GLF100" s="29"/>
      <c r="GLG100" s="29"/>
      <c r="GLH100" s="29"/>
      <c r="GLI100" s="29"/>
      <c r="GLJ100" s="29"/>
      <c r="GLK100" s="29"/>
      <c r="GLL100" s="29"/>
      <c r="GLM100" s="29"/>
      <c r="GLN100" s="29"/>
      <c r="GLO100" s="29"/>
      <c r="GLP100" s="29"/>
      <c r="GLQ100" s="29"/>
      <c r="GLR100" s="29"/>
      <c r="GLS100" s="29"/>
      <c r="GLT100" s="29"/>
      <c r="GLU100" s="29"/>
      <c r="GLV100" s="29"/>
      <c r="GLW100" s="29"/>
      <c r="GLX100" s="29"/>
      <c r="GLY100" s="29"/>
      <c r="GLZ100" s="29"/>
      <c r="GMA100" s="29"/>
      <c r="GMB100" s="29"/>
      <c r="GMC100" s="29"/>
      <c r="GMD100" s="29"/>
      <c r="GME100" s="29"/>
      <c r="GMF100" s="29"/>
      <c r="GMG100" s="29"/>
      <c r="GMH100" s="29"/>
      <c r="GMI100" s="29"/>
      <c r="GMJ100" s="29"/>
      <c r="GMK100" s="29"/>
      <c r="GML100" s="29"/>
      <c r="GMM100" s="29"/>
      <c r="GMN100" s="29"/>
      <c r="GMO100" s="29"/>
      <c r="GMP100" s="29"/>
      <c r="GMQ100" s="29"/>
      <c r="GMR100" s="29"/>
      <c r="GMS100" s="29"/>
      <c r="GMT100" s="29"/>
      <c r="GMU100" s="29"/>
      <c r="GMV100" s="29"/>
      <c r="GMW100" s="29"/>
      <c r="GMX100" s="29"/>
      <c r="GMY100" s="29"/>
      <c r="GMZ100" s="29"/>
      <c r="GNA100" s="29"/>
      <c r="GNB100" s="29"/>
      <c r="GNC100" s="29"/>
      <c r="GND100" s="29"/>
      <c r="GNE100" s="29"/>
      <c r="GNF100" s="29"/>
      <c r="GNG100" s="29"/>
      <c r="GNH100" s="29"/>
      <c r="GNI100" s="29"/>
      <c r="GNJ100" s="29"/>
      <c r="GNK100" s="29"/>
      <c r="GNL100" s="29"/>
      <c r="GNM100" s="29"/>
      <c r="GNN100" s="29"/>
      <c r="GNO100" s="29"/>
      <c r="GNP100" s="29"/>
      <c r="GNQ100" s="29"/>
      <c r="GNR100" s="29"/>
      <c r="GNS100" s="29"/>
      <c r="GNT100" s="29"/>
      <c r="GNU100" s="29"/>
      <c r="GNV100" s="29"/>
      <c r="GNW100" s="29"/>
      <c r="GNX100" s="29"/>
      <c r="GNY100" s="29"/>
      <c r="GNZ100" s="29"/>
      <c r="GOA100" s="29"/>
      <c r="GOB100" s="29"/>
      <c r="GOC100" s="29"/>
      <c r="GOD100" s="29"/>
      <c r="GOE100" s="29"/>
      <c r="GOF100" s="29"/>
      <c r="GOG100" s="29"/>
      <c r="GOH100" s="29"/>
      <c r="GOI100" s="29"/>
      <c r="GOJ100" s="29"/>
      <c r="GOK100" s="29"/>
      <c r="GOL100" s="29"/>
      <c r="GOM100" s="29"/>
      <c r="GON100" s="29"/>
      <c r="GOO100" s="29"/>
      <c r="GOP100" s="29"/>
      <c r="GOQ100" s="29"/>
      <c r="GOR100" s="29"/>
      <c r="GOS100" s="29"/>
      <c r="GOT100" s="29"/>
      <c r="GOU100" s="29"/>
      <c r="GOV100" s="29"/>
      <c r="GOW100" s="29"/>
      <c r="GOX100" s="29"/>
      <c r="GOY100" s="29"/>
      <c r="GOZ100" s="29"/>
      <c r="GPA100" s="29"/>
      <c r="GPB100" s="29"/>
      <c r="GPC100" s="29"/>
      <c r="GPD100" s="29"/>
      <c r="GPE100" s="29"/>
      <c r="GPF100" s="29"/>
      <c r="GPG100" s="29"/>
      <c r="GPH100" s="29"/>
      <c r="GPI100" s="29"/>
      <c r="GPJ100" s="29"/>
      <c r="GPK100" s="29"/>
      <c r="GPL100" s="29"/>
      <c r="GPM100" s="29"/>
      <c r="GPN100" s="29"/>
      <c r="GPO100" s="29"/>
      <c r="GPP100" s="29"/>
      <c r="GPQ100" s="29"/>
      <c r="GPR100" s="29"/>
      <c r="GPS100" s="29"/>
      <c r="GPT100" s="29"/>
      <c r="GPU100" s="29"/>
      <c r="GPV100" s="29"/>
      <c r="GPW100" s="29"/>
      <c r="GPX100" s="29"/>
      <c r="GPY100" s="29"/>
      <c r="GPZ100" s="29"/>
      <c r="GQA100" s="29"/>
      <c r="GQB100" s="29"/>
      <c r="GQC100" s="29"/>
      <c r="GQD100" s="29"/>
      <c r="GQE100" s="29"/>
      <c r="GQF100" s="29"/>
      <c r="GQG100" s="29"/>
      <c r="GQH100" s="29"/>
      <c r="GQI100" s="29"/>
      <c r="GQJ100" s="29"/>
      <c r="GQK100" s="29"/>
      <c r="GQL100" s="29"/>
      <c r="GQM100" s="29"/>
      <c r="GQN100" s="29"/>
      <c r="GQO100" s="29"/>
      <c r="GQP100" s="29"/>
      <c r="GQQ100" s="29"/>
      <c r="GQR100" s="29"/>
      <c r="GQS100" s="29"/>
      <c r="GQT100" s="29"/>
      <c r="GQU100" s="29"/>
      <c r="GQV100" s="29"/>
      <c r="GQW100" s="29"/>
      <c r="GQX100" s="29"/>
      <c r="GQY100" s="29"/>
      <c r="GQZ100" s="29"/>
      <c r="GRA100" s="29"/>
      <c r="GRB100" s="29"/>
      <c r="GRC100" s="29"/>
      <c r="GRD100" s="29"/>
      <c r="GRE100" s="29"/>
      <c r="GRF100" s="29"/>
      <c r="GRG100" s="29"/>
      <c r="GRH100" s="29"/>
      <c r="GRI100" s="29"/>
      <c r="GRJ100" s="29"/>
      <c r="GRK100" s="29"/>
      <c r="GRL100" s="29"/>
      <c r="GRM100" s="29"/>
      <c r="GRN100" s="29"/>
      <c r="GRO100" s="29"/>
      <c r="GRP100" s="29"/>
      <c r="GRQ100" s="29"/>
      <c r="GRR100" s="29"/>
      <c r="GRS100" s="29"/>
      <c r="GRT100" s="29"/>
      <c r="GRU100" s="29"/>
      <c r="GRV100" s="29"/>
      <c r="GRW100" s="29"/>
      <c r="GRX100" s="29"/>
      <c r="GRY100" s="29"/>
      <c r="GRZ100" s="29"/>
      <c r="GSA100" s="29"/>
      <c r="GSB100" s="29"/>
      <c r="GSC100" s="29"/>
      <c r="GSD100" s="29"/>
      <c r="GSE100" s="29"/>
      <c r="GSF100" s="29"/>
      <c r="GSG100" s="29"/>
      <c r="GSH100" s="29"/>
      <c r="GSI100" s="29"/>
      <c r="GSJ100" s="29"/>
      <c r="GSK100" s="29"/>
      <c r="GSL100" s="29"/>
      <c r="GSM100" s="29"/>
      <c r="GSN100" s="29"/>
      <c r="GSO100" s="29"/>
      <c r="GSP100" s="29"/>
      <c r="GSQ100" s="29"/>
      <c r="GSR100" s="29"/>
      <c r="GSS100" s="29"/>
      <c r="GST100" s="29"/>
      <c r="GSU100" s="29"/>
      <c r="GSV100" s="29"/>
      <c r="GSW100" s="29"/>
      <c r="GSX100" s="29"/>
      <c r="GSY100" s="29"/>
      <c r="GSZ100" s="29"/>
      <c r="GTA100" s="29"/>
      <c r="GTB100" s="29"/>
      <c r="GTC100" s="29"/>
      <c r="GTD100" s="29"/>
      <c r="GTE100" s="29"/>
      <c r="GTF100" s="29"/>
      <c r="GTG100" s="29"/>
      <c r="GTH100" s="29"/>
      <c r="GTI100" s="29"/>
      <c r="GTJ100" s="29"/>
      <c r="GTK100" s="29"/>
      <c r="GTL100" s="29"/>
      <c r="GTM100" s="29"/>
      <c r="GTN100" s="29"/>
      <c r="GTO100" s="29"/>
      <c r="GTP100" s="29"/>
      <c r="GTQ100" s="29"/>
      <c r="GTR100" s="29"/>
      <c r="GTS100" s="29"/>
      <c r="GTT100" s="29"/>
      <c r="GTU100" s="29"/>
      <c r="GTV100" s="29"/>
      <c r="GTW100" s="29"/>
      <c r="GTX100" s="29"/>
      <c r="GTY100" s="29"/>
      <c r="GTZ100" s="29"/>
      <c r="GUA100" s="29"/>
      <c r="GUB100" s="29"/>
      <c r="GUC100" s="29"/>
      <c r="GUD100" s="29"/>
      <c r="GUE100" s="29"/>
      <c r="GUF100" s="29"/>
      <c r="GUG100" s="29"/>
      <c r="GUH100" s="29"/>
      <c r="GUI100" s="29"/>
      <c r="GUJ100" s="29"/>
      <c r="GUK100" s="29"/>
      <c r="GUL100" s="29"/>
      <c r="GUM100" s="29"/>
      <c r="GUN100" s="29"/>
      <c r="GUO100" s="29"/>
      <c r="GUP100" s="29"/>
      <c r="GUQ100" s="29"/>
      <c r="GUR100" s="29"/>
      <c r="GUS100" s="29"/>
      <c r="GUT100" s="29"/>
      <c r="GUU100" s="29"/>
      <c r="GUV100" s="29"/>
      <c r="GUW100" s="29"/>
      <c r="GUX100" s="29"/>
      <c r="GUY100" s="29"/>
      <c r="GUZ100" s="29"/>
      <c r="GVA100" s="29"/>
      <c r="GVB100" s="29"/>
      <c r="GVC100" s="29"/>
      <c r="GVD100" s="29"/>
      <c r="GVE100" s="29"/>
      <c r="GVF100" s="29"/>
      <c r="GVG100" s="29"/>
      <c r="GVH100" s="29"/>
      <c r="GVI100" s="29"/>
      <c r="GVJ100" s="29"/>
      <c r="GVK100" s="29"/>
      <c r="GVL100" s="29"/>
      <c r="GVM100" s="29"/>
      <c r="GVN100" s="29"/>
      <c r="GVO100" s="29"/>
      <c r="GVP100" s="29"/>
      <c r="GVQ100" s="29"/>
      <c r="GVR100" s="29"/>
      <c r="GVS100" s="29"/>
      <c r="GVT100" s="29"/>
      <c r="GVU100" s="29"/>
      <c r="GVV100" s="29"/>
      <c r="GVW100" s="29"/>
      <c r="GVX100" s="29"/>
      <c r="GVY100" s="29"/>
      <c r="GVZ100" s="29"/>
      <c r="GWA100" s="29"/>
      <c r="GWB100" s="29"/>
      <c r="GWC100" s="29"/>
      <c r="GWD100" s="29"/>
      <c r="GWE100" s="29"/>
      <c r="GWF100" s="29"/>
      <c r="GWG100" s="29"/>
      <c r="GWH100" s="29"/>
      <c r="GWI100" s="29"/>
      <c r="GWJ100" s="29"/>
      <c r="GWK100" s="29"/>
      <c r="GWL100" s="29"/>
      <c r="GWM100" s="29"/>
      <c r="GWN100" s="29"/>
      <c r="GWO100" s="29"/>
      <c r="GWP100" s="29"/>
      <c r="GWQ100" s="29"/>
      <c r="GWR100" s="29"/>
      <c r="GWS100" s="29"/>
      <c r="GWT100" s="29"/>
      <c r="GWU100" s="29"/>
      <c r="GWV100" s="29"/>
      <c r="GWW100" s="29"/>
      <c r="GWX100" s="29"/>
      <c r="GWY100" s="29"/>
      <c r="GWZ100" s="29"/>
      <c r="GXA100" s="29"/>
      <c r="GXB100" s="29"/>
      <c r="GXC100" s="29"/>
      <c r="GXD100" s="29"/>
      <c r="GXE100" s="29"/>
      <c r="GXF100" s="29"/>
      <c r="GXG100" s="29"/>
      <c r="GXH100" s="29"/>
      <c r="GXI100" s="29"/>
      <c r="GXJ100" s="29"/>
      <c r="GXK100" s="29"/>
      <c r="GXL100" s="29"/>
      <c r="GXM100" s="29"/>
      <c r="GXN100" s="29"/>
      <c r="GXO100" s="29"/>
      <c r="GXP100" s="29"/>
      <c r="GXQ100" s="29"/>
      <c r="GXR100" s="29"/>
      <c r="GXS100" s="29"/>
      <c r="GXT100" s="29"/>
      <c r="GXU100" s="29"/>
      <c r="GXV100" s="29"/>
      <c r="GXW100" s="29"/>
      <c r="GXX100" s="29"/>
      <c r="GXY100" s="29"/>
      <c r="GXZ100" s="29"/>
      <c r="GYA100" s="29"/>
      <c r="GYB100" s="29"/>
      <c r="GYC100" s="29"/>
      <c r="GYD100" s="29"/>
      <c r="GYE100" s="29"/>
      <c r="GYF100" s="29"/>
      <c r="GYG100" s="29"/>
      <c r="GYH100" s="29"/>
      <c r="GYI100" s="29"/>
      <c r="GYJ100" s="29"/>
      <c r="GYK100" s="29"/>
      <c r="GYL100" s="29"/>
      <c r="GYM100" s="29"/>
      <c r="GYN100" s="29"/>
      <c r="GYO100" s="29"/>
      <c r="GYP100" s="29"/>
      <c r="GYQ100" s="29"/>
      <c r="GYR100" s="29"/>
      <c r="GYS100" s="29"/>
      <c r="GYT100" s="29"/>
      <c r="GYU100" s="29"/>
      <c r="GYV100" s="29"/>
      <c r="GYW100" s="29"/>
      <c r="GYX100" s="29"/>
      <c r="GYY100" s="29"/>
      <c r="GYZ100" s="29"/>
      <c r="GZA100" s="29"/>
      <c r="GZB100" s="29"/>
      <c r="GZC100" s="29"/>
      <c r="GZD100" s="29"/>
      <c r="GZE100" s="29"/>
      <c r="GZF100" s="29"/>
      <c r="GZG100" s="29"/>
      <c r="GZH100" s="29"/>
      <c r="GZI100" s="29"/>
      <c r="GZJ100" s="29"/>
      <c r="GZK100" s="29"/>
      <c r="GZL100" s="29"/>
      <c r="GZM100" s="29"/>
      <c r="GZN100" s="29"/>
      <c r="GZO100" s="29"/>
      <c r="GZP100" s="29"/>
      <c r="GZQ100" s="29"/>
      <c r="GZR100" s="29"/>
      <c r="GZS100" s="29"/>
      <c r="GZT100" s="29"/>
      <c r="GZU100" s="29"/>
      <c r="GZV100" s="29"/>
      <c r="GZW100" s="29"/>
      <c r="GZX100" s="29"/>
      <c r="GZY100" s="29"/>
      <c r="GZZ100" s="29"/>
      <c r="HAA100" s="29"/>
      <c r="HAB100" s="29"/>
      <c r="HAC100" s="29"/>
      <c r="HAD100" s="29"/>
      <c r="HAE100" s="29"/>
      <c r="HAF100" s="29"/>
      <c r="HAG100" s="29"/>
      <c r="HAH100" s="29"/>
      <c r="HAI100" s="29"/>
      <c r="HAJ100" s="29"/>
      <c r="HAK100" s="29"/>
      <c r="HAL100" s="29"/>
      <c r="HAM100" s="29"/>
      <c r="HAN100" s="29"/>
      <c r="HAO100" s="29"/>
      <c r="HAP100" s="29"/>
      <c r="HAQ100" s="29"/>
      <c r="HAR100" s="29"/>
      <c r="HAS100" s="29"/>
      <c r="HAT100" s="29"/>
      <c r="HAU100" s="29"/>
      <c r="HAV100" s="29"/>
      <c r="HAW100" s="29"/>
      <c r="HAX100" s="29"/>
      <c r="HAY100" s="29"/>
      <c r="HAZ100" s="29"/>
      <c r="HBA100" s="29"/>
      <c r="HBB100" s="29"/>
      <c r="HBC100" s="29"/>
      <c r="HBD100" s="29"/>
      <c r="HBE100" s="29"/>
      <c r="HBF100" s="29"/>
      <c r="HBG100" s="29"/>
      <c r="HBH100" s="29"/>
      <c r="HBI100" s="29"/>
      <c r="HBJ100" s="29"/>
      <c r="HBK100" s="29"/>
      <c r="HBL100" s="29"/>
      <c r="HBM100" s="29"/>
      <c r="HBN100" s="29"/>
      <c r="HBO100" s="29"/>
      <c r="HBP100" s="29"/>
      <c r="HBQ100" s="29"/>
      <c r="HBR100" s="29"/>
      <c r="HBS100" s="29"/>
      <c r="HBT100" s="29"/>
      <c r="HBU100" s="29"/>
      <c r="HBV100" s="29"/>
      <c r="HBW100" s="29"/>
      <c r="HBX100" s="29"/>
      <c r="HBY100" s="29"/>
      <c r="HBZ100" s="29"/>
      <c r="HCA100" s="29"/>
      <c r="HCB100" s="29"/>
      <c r="HCC100" s="29"/>
      <c r="HCD100" s="29"/>
      <c r="HCE100" s="29"/>
      <c r="HCF100" s="29"/>
      <c r="HCG100" s="29"/>
      <c r="HCH100" s="29"/>
      <c r="HCI100" s="29"/>
      <c r="HCJ100" s="29"/>
      <c r="HCK100" s="29"/>
      <c r="HCL100" s="29"/>
      <c r="HCM100" s="29"/>
      <c r="HCN100" s="29"/>
      <c r="HCO100" s="29"/>
      <c r="HCP100" s="29"/>
      <c r="HCQ100" s="29"/>
      <c r="HCR100" s="29"/>
      <c r="HCS100" s="29"/>
      <c r="HCT100" s="29"/>
      <c r="HCU100" s="29"/>
      <c r="HCV100" s="29"/>
      <c r="HCW100" s="29"/>
      <c r="HCX100" s="29"/>
      <c r="HCY100" s="29"/>
      <c r="HCZ100" s="29"/>
      <c r="HDA100" s="29"/>
      <c r="HDB100" s="29"/>
      <c r="HDC100" s="29"/>
      <c r="HDD100" s="29"/>
      <c r="HDE100" s="29"/>
      <c r="HDF100" s="29"/>
      <c r="HDG100" s="29"/>
      <c r="HDH100" s="29"/>
      <c r="HDI100" s="29"/>
      <c r="HDJ100" s="29"/>
      <c r="HDK100" s="29"/>
      <c r="HDL100" s="29"/>
      <c r="HDM100" s="29"/>
      <c r="HDN100" s="29"/>
      <c r="HDO100" s="29"/>
      <c r="HDP100" s="29"/>
      <c r="HDQ100" s="29"/>
      <c r="HDR100" s="29"/>
      <c r="HDS100" s="29"/>
      <c r="HDT100" s="29"/>
      <c r="HDU100" s="29"/>
      <c r="HDV100" s="29"/>
      <c r="HDW100" s="29"/>
      <c r="HDX100" s="29"/>
      <c r="HDY100" s="29"/>
      <c r="HDZ100" s="29"/>
      <c r="HEA100" s="29"/>
      <c r="HEB100" s="29"/>
      <c r="HEC100" s="29"/>
      <c r="HED100" s="29"/>
      <c r="HEE100" s="29"/>
      <c r="HEF100" s="29"/>
      <c r="HEG100" s="29"/>
      <c r="HEH100" s="29"/>
      <c r="HEI100" s="29"/>
      <c r="HEJ100" s="29"/>
      <c r="HEK100" s="29"/>
      <c r="HEL100" s="29"/>
      <c r="HEM100" s="29"/>
      <c r="HEN100" s="29"/>
      <c r="HEO100" s="29"/>
      <c r="HEP100" s="29"/>
      <c r="HEQ100" s="29"/>
      <c r="HER100" s="29"/>
      <c r="HES100" s="29"/>
      <c r="HET100" s="29"/>
      <c r="HEU100" s="29"/>
      <c r="HEV100" s="29"/>
      <c r="HEW100" s="29"/>
      <c r="HEX100" s="29"/>
      <c r="HEY100" s="29"/>
      <c r="HEZ100" s="29"/>
      <c r="HFA100" s="29"/>
      <c r="HFB100" s="29"/>
      <c r="HFC100" s="29"/>
      <c r="HFD100" s="29"/>
      <c r="HFE100" s="29"/>
      <c r="HFF100" s="29"/>
      <c r="HFG100" s="29"/>
      <c r="HFH100" s="29"/>
      <c r="HFI100" s="29"/>
      <c r="HFJ100" s="29"/>
      <c r="HFK100" s="29"/>
      <c r="HFL100" s="29"/>
      <c r="HFM100" s="29"/>
      <c r="HFN100" s="29"/>
      <c r="HFO100" s="29"/>
      <c r="HFP100" s="29"/>
      <c r="HFQ100" s="29"/>
      <c r="HFR100" s="29"/>
      <c r="HFS100" s="29"/>
      <c r="HFT100" s="29"/>
      <c r="HFU100" s="29"/>
      <c r="HFV100" s="29"/>
      <c r="HFW100" s="29"/>
      <c r="HFX100" s="29"/>
      <c r="HFY100" s="29"/>
      <c r="HFZ100" s="29"/>
      <c r="HGA100" s="29"/>
      <c r="HGB100" s="29"/>
      <c r="HGC100" s="29"/>
      <c r="HGD100" s="29"/>
      <c r="HGE100" s="29"/>
      <c r="HGF100" s="29"/>
      <c r="HGG100" s="29"/>
      <c r="HGH100" s="29"/>
      <c r="HGI100" s="29"/>
      <c r="HGJ100" s="29"/>
      <c r="HGK100" s="29"/>
      <c r="HGL100" s="29"/>
      <c r="HGM100" s="29"/>
      <c r="HGN100" s="29"/>
      <c r="HGO100" s="29"/>
      <c r="HGP100" s="29"/>
      <c r="HGQ100" s="29"/>
      <c r="HGR100" s="29"/>
      <c r="HGS100" s="29"/>
      <c r="HGT100" s="29"/>
      <c r="HGU100" s="29"/>
      <c r="HGV100" s="29"/>
      <c r="HGW100" s="29"/>
      <c r="HGX100" s="29"/>
      <c r="HGY100" s="29"/>
      <c r="HGZ100" s="29"/>
      <c r="HHA100" s="29"/>
      <c r="HHB100" s="29"/>
      <c r="HHC100" s="29"/>
      <c r="HHD100" s="29"/>
      <c r="HHE100" s="29"/>
      <c r="HHF100" s="29"/>
      <c r="HHG100" s="29"/>
      <c r="HHH100" s="29"/>
      <c r="HHI100" s="29"/>
      <c r="HHJ100" s="29"/>
      <c r="HHK100" s="29"/>
      <c r="HHL100" s="29"/>
      <c r="HHM100" s="29"/>
      <c r="HHN100" s="29"/>
      <c r="HHO100" s="29"/>
      <c r="HHP100" s="29"/>
      <c r="HHQ100" s="29"/>
      <c r="HHR100" s="29"/>
      <c r="HHS100" s="29"/>
      <c r="HHT100" s="29"/>
      <c r="HHU100" s="29"/>
      <c r="HHV100" s="29"/>
      <c r="HHW100" s="29"/>
      <c r="HHX100" s="29"/>
      <c r="HHY100" s="29"/>
      <c r="HHZ100" s="29"/>
      <c r="HIA100" s="29"/>
      <c r="HIB100" s="29"/>
      <c r="HIC100" s="29"/>
      <c r="HID100" s="29"/>
      <c r="HIE100" s="29"/>
      <c r="HIF100" s="29"/>
      <c r="HIG100" s="29"/>
      <c r="HIH100" s="29"/>
      <c r="HII100" s="29"/>
      <c r="HIJ100" s="29"/>
      <c r="HIK100" s="29"/>
      <c r="HIL100" s="29"/>
      <c r="HIM100" s="29"/>
      <c r="HIN100" s="29"/>
      <c r="HIO100" s="29"/>
      <c r="HIP100" s="29"/>
      <c r="HIQ100" s="29"/>
      <c r="HIR100" s="29"/>
      <c r="HIS100" s="29"/>
      <c r="HIT100" s="29"/>
      <c r="HIU100" s="29"/>
      <c r="HIV100" s="29"/>
      <c r="HIW100" s="29"/>
      <c r="HIX100" s="29"/>
      <c r="HIY100" s="29"/>
      <c r="HIZ100" s="29"/>
      <c r="HJA100" s="29"/>
      <c r="HJB100" s="29"/>
      <c r="HJC100" s="29"/>
      <c r="HJD100" s="29"/>
      <c r="HJE100" s="29"/>
      <c r="HJF100" s="29"/>
      <c r="HJG100" s="29"/>
      <c r="HJH100" s="29"/>
      <c r="HJI100" s="29"/>
      <c r="HJJ100" s="29"/>
      <c r="HJK100" s="29"/>
      <c r="HJL100" s="29"/>
      <c r="HJM100" s="29"/>
      <c r="HJN100" s="29"/>
      <c r="HJO100" s="29"/>
      <c r="HJP100" s="29"/>
      <c r="HJQ100" s="29"/>
      <c r="HJR100" s="29"/>
      <c r="HJS100" s="29"/>
      <c r="HJT100" s="29"/>
      <c r="HJU100" s="29"/>
      <c r="HJV100" s="29"/>
      <c r="HJW100" s="29"/>
      <c r="HJX100" s="29"/>
      <c r="HJY100" s="29"/>
      <c r="HJZ100" s="29"/>
      <c r="HKA100" s="29"/>
      <c r="HKB100" s="29"/>
      <c r="HKC100" s="29"/>
      <c r="HKD100" s="29"/>
      <c r="HKE100" s="29"/>
      <c r="HKF100" s="29"/>
      <c r="HKG100" s="29"/>
      <c r="HKH100" s="29"/>
      <c r="HKI100" s="29"/>
      <c r="HKJ100" s="29"/>
      <c r="HKK100" s="29"/>
      <c r="HKL100" s="29"/>
      <c r="HKM100" s="29"/>
      <c r="HKN100" s="29"/>
      <c r="HKO100" s="29"/>
      <c r="HKP100" s="29"/>
      <c r="HKQ100" s="29"/>
      <c r="HKR100" s="29"/>
      <c r="HKS100" s="29"/>
      <c r="HKT100" s="29"/>
      <c r="HKU100" s="29"/>
      <c r="HKV100" s="29"/>
      <c r="HKW100" s="29"/>
      <c r="HKX100" s="29"/>
      <c r="HKY100" s="29"/>
      <c r="HKZ100" s="29"/>
      <c r="HLA100" s="29"/>
      <c r="HLB100" s="29"/>
      <c r="HLC100" s="29"/>
      <c r="HLD100" s="29"/>
      <c r="HLE100" s="29"/>
      <c r="HLF100" s="29"/>
      <c r="HLG100" s="29"/>
      <c r="HLH100" s="29"/>
      <c r="HLI100" s="29"/>
      <c r="HLJ100" s="29"/>
      <c r="HLK100" s="29"/>
      <c r="HLL100" s="29"/>
      <c r="HLM100" s="29"/>
      <c r="HLN100" s="29"/>
      <c r="HLO100" s="29"/>
      <c r="HLP100" s="29"/>
      <c r="HLQ100" s="29"/>
      <c r="HLR100" s="29"/>
      <c r="HLS100" s="29"/>
      <c r="HLT100" s="29"/>
      <c r="HLU100" s="29"/>
      <c r="HLV100" s="29"/>
      <c r="HLW100" s="29"/>
      <c r="HLX100" s="29"/>
      <c r="HLY100" s="29"/>
      <c r="HLZ100" s="29"/>
      <c r="HMA100" s="29"/>
      <c r="HMB100" s="29"/>
      <c r="HMC100" s="29"/>
      <c r="HMD100" s="29"/>
      <c r="HME100" s="29"/>
      <c r="HMF100" s="29"/>
      <c r="HMG100" s="29"/>
      <c r="HMH100" s="29"/>
      <c r="HMI100" s="29"/>
      <c r="HMJ100" s="29"/>
      <c r="HMK100" s="29"/>
      <c r="HML100" s="29"/>
      <c r="HMM100" s="29"/>
      <c r="HMN100" s="29"/>
      <c r="HMO100" s="29"/>
      <c r="HMP100" s="29"/>
      <c r="HMQ100" s="29"/>
      <c r="HMR100" s="29"/>
      <c r="HMS100" s="29"/>
      <c r="HMT100" s="29"/>
      <c r="HMU100" s="29"/>
      <c r="HMV100" s="29"/>
      <c r="HMW100" s="29"/>
      <c r="HMX100" s="29"/>
      <c r="HMY100" s="29"/>
      <c r="HMZ100" s="29"/>
      <c r="HNA100" s="29"/>
      <c r="HNB100" s="29"/>
      <c r="HNC100" s="29"/>
      <c r="HND100" s="29"/>
      <c r="HNE100" s="29"/>
      <c r="HNF100" s="29"/>
      <c r="HNG100" s="29"/>
      <c r="HNH100" s="29"/>
      <c r="HNI100" s="29"/>
      <c r="HNJ100" s="29"/>
      <c r="HNK100" s="29"/>
      <c r="HNL100" s="29"/>
      <c r="HNM100" s="29"/>
      <c r="HNN100" s="29"/>
      <c r="HNO100" s="29"/>
      <c r="HNP100" s="29"/>
      <c r="HNQ100" s="29"/>
      <c r="HNR100" s="29"/>
      <c r="HNS100" s="29"/>
      <c r="HNT100" s="29"/>
      <c r="HNU100" s="29"/>
      <c r="HNV100" s="29"/>
      <c r="HNW100" s="29"/>
      <c r="HNX100" s="29"/>
      <c r="HNY100" s="29"/>
      <c r="HNZ100" s="29"/>
      <c r="HOA100" s="29"/>
      <c r="HOB100" s="29"/>
      <c r="HOC100" s="29"/>
      <c r="HOD100" s="29"/>
      <c r="HOE100" s="29"/>
      <c r="HOF100" s="29"/>
      <c r="HOG100" s="29"/>
      <c r="HOH100" s="29"/>
      <c r="HOI100" s="29"/>
      <c r="HOJ100" s="29"/>
      <c r="HOK100" s="29"/>
      <c r="HOL100" s="29"/>
      <c r="HOM100" s="29"/>
      <c r="HON100" s="29"/>
      <c r="HOO100" s="29"/>
      <c r="HOP100" s="29"/>
      <c r="HOQ100" s="29"/>
      <c r="HOR100" s="29"/>
      <c r="HOS100" s="29"/>
      <c r="HOT100" s="29"/>
      <c r="HOU100" s="29"/>
      <c r="HOV100" s="29"/>
      <c r="HOW100" s="29"/>
      <c r="HOX100" s="29"/>
      <c r="HOY100" s="29"/>
      <c r="HOZ100" s="29"/>
      <c r="HPA100" s="29"/>
      <c r="HPB100" s="29"/>
      <c r="HPC100" s="29"/>
      <c r="HPD100" s="29"/>
      <c r="HPE100" s="29"/>
      <c r="HPF100" s="29"/>
      <c r="HPG100" s="29"/>
      <c r="HPH100" s="29"/>
      <c r="HPI100" s="29"/>
      <c r="HPJ100" s="29"/>
      <c r="HPK100" s="29"/>
      <c r="HPL100" s="29"/>
      <c r="HPM100" s="29"/>
      <c r="HPN100" s="29"/>
      <c r="HPO100" s="29"/>
      <c r="HPP100" s="29"/>
      <c r="HPQ100" s="29"/>
      <c r="HPR100" s="29"/>
      <c r="HPS100" s="29"/>
      <c r="HPT100" s="29"/>
      <c r="HPU100" s="29"/>
      <c r="HPV100" s="29"/>
      <c r="HPW100" s="29"/>
      <c r="HPX100" s="29"/>
      <c r="HPY100" s="29"/>
      <c r="HPZ100" s="29"/>
      <c r="HQA100" s="29"/>
      <c r="HQB100" s="29"/>
      <c r="HQC100" s="29"/>
      <c r="HQD100" s="29"/>
      <c r="HQE100" s="29"/>
      <c r="HQF100" s="29"/>
      <c r="HQG100" s="29"/>
      <c r="HQH100" s="29"/>
      <c r="HQI100" s="29"/>
      <c r="HQJ100" s="29"/>
      <c r="HQK100" s="29"/>
      <c r="HQL100" s="29"/>
      <c r="HQM100" s="29"/>
      <c r="HQN100" s="29"/>
      <c r="HQO100" s="29"/>
      <c r="HQP100" s="29"/>
      <c r="HQQ100" s="29"/>
      <c r="HQR100" s="29"/>
      <c r="HQS100" s="29"/>
      <c r="HQT100" s="29"/>
      <c r="HQU100" s="29"/>
      <c r="HQV100" s="29"/>
      <c r="HQW100" s="29"/>
      <c r="HQX100" s="29"/>
      <c r="HQY100" s="29"/>
      <c r="HQZ100" s="29"/>
      <c r="HRA100" s="29"/>
      <c r="HRB100" s="29"/>
      <c r="HRC100" s="29"/>
      <c r="HRD100" s="29"/>
      <c r="HRE100" s="29"/>
      <c r="HRF100" s="29"/>
      <c r="HRG100" s="29"/>
      <c r="HRH100" s="29"/>
      <c r="HRI100" s="29"/>
      <c r="HRJ100" s="29"/>
      <c r="HRK100" s="29"/>
      <c r="HRL100" s="29"/>
      <c r="HRM100" s="29"/>
      <c r="HRN100" s="29"/>
      <c r="HRO100" s="29"/>
      <c r="HRP100" s="29"/>
      <c r="HRQ100" s="29"/>
      <c r="HRR100" s="29"/>
      <c r="HRS100" s="29"/>
      <c r="HRT100" s="29"/>
      <c r="HRU100" s="29"/>
      <c r="HRV100" s="29"/>
      <c r="HRW100" s="29"/>
      <c r="HRX100" s="29"/>
      <c r="HRY100" s="29"/>
      <c r="HRZ100" s="29"/>
      <c r="HSA100" s="29"/>
      <c r="HSB100" s="29"/>
      <c r="HSC100" s="29"/>
      <c r="HSD100" s="29"/>
      <c r="HSE100" s="29"/>
      <c r="HSF100" s="29"/>
      <c r="HSG100" s="29"/>
      <c r="HSH100" s="29"/>
      <c r="HSI100" s="29"/>
      <c r="HSJ100" s="29"/>
      <c r="HSK100" s="29"/>
      <c r="HSL100" s="29"/>
      <c r="HSM100" s="29"/>
      <c r="HSN100" s="29"/>
      <c r="HSO100" s="29"/>
      <c r="HSP100" s="29"/>
      <c r="HSQ100" s="29"/>
      <c r="HSR100" s="29"/>
      <c r="HSS100" s="29"/>
      <c r="HST100" s="29"/>
      <c r="HSU100" s="29"/>
      <c r="HSV100" s="29"/>
      <c r="HSW100" s="29"/>
      <c r="HSX100" s="29"/>
      <c r="HSY100" s="29"/>
      <c r="HSZ100" s="29"/>
      <c r="HTA100" s="29"/>
      <c r="HTB100" s="29"/>
      <c r="HTC100" s="29"/>
      <c r="HTD100" s="29"/>
      <c r="HTE100" s="29"/>
      <c r="HTF100" s="29"/>
      <c r="HTG100" s="29"/>
      <c r="HTH100" s="29"/>
      <c r="HTI100" s="29"/>
      <c r="HTJ100" s="29"/>
      <c r="HTK100" s="29"/>
      <c r="HTL100" s="29"/>
      <c r="HTM100" s="29"/>
      <c r="HTN100" s="29"/>
      <c r="HTO100" s="29"/>
      <c r="HTP100" s="29"/>
      <c r="HTQ100" s="29"/>
      <c r="HTR100" s="29"/>
      <c r="HTS100" s="29"/>
      <c r="HTT100" s="29"/>
      <c r="HTU100" s="29"/>
      <c r="HTV100" s="29"/>
      <c r="HTW100" s="29"/>
      <c r="HTX100" s="29"/>
      <c r="HTY100" s="29"/>
      <c r="HTZ100" s="29"/>
      <c r="HUA100" s="29"/>
      <c r="HUB100" s="29"/>
      <c r="HUC100" s="29"/>
      <c r="HUD100" s="29"/>
      <c r="HUE100" s="29"/>
      <c r="HUF100" s="29"/>
      <c r="HUG100" s="29"/>
      <c r="HUH100" s="29"/>
      <c r="HUI100" s="29"/>
      <c r="HUJ100" s="29"/>
      <c r="HUK100" s="29"/>
      <c r="HUL100" s="29"/>
      <c r="HUM100" s="29"/>
      <c r="HUN100" s="29"/>
      <c r="HUO100" s="29"/>
      <c r="HUP100" s="29"/>
      <c r="HUQ100" s="29"/>
      <c r="HUR100" s="29"/>
      <c r="HUS100" s="29"/>
      <c r="HUT100" s="29"/>
      <c r="HUU100" s="29"/>
      <c r="HUV100" s="29"/>
      <c r="HUW100" s="29"/>
      <c r="HUX100" s="29"/>
      <c r="HUY100" s="29"/>
      <c r="HUZ100" s="29"/>
      <c r="HVA100" s="29"/>
      <c r="HVB100" s="29"/>
      <c r="HVC100" s="29"/>
      <c r="HVD100" s="29"/>
      <c r="HVE100" s="29"/>
      <c r="HVF100" s="29"/>
      <c r="HVG100" s="29"/>
      <c r="HVH100" s="29"/>
      <c r="HVI100" s="29"/>
      <c r="HVJ100" s="29"/>
      <c r="HVK100" s="29"/>
      <c r="HVL100" s="29"/>
      <c r="HVM100" s="29"/>
      <c r="HVN100" s="29"/>
      <c r="HVO100" s="29"/>
      <c r="HVP100" s="29"/>
      <c r="HVQ100" s="29"/>
      <c r="HVR100" s="29"/>
      <c r="HVS100" s="29"/>
      <c r="HVT100" s="29"/>
      <c r="HVU100" s="29"/>
      <c r="HVV100" s="29"/>
      <c r="HVW100" s="29"/>
      <c r="HVX100" s="29"/>
      <c r="HVY100" s="29"/>
      <c r="HVZ100" s="29"/>
      <c r="HWA100" s="29"/>
      <c r="HWB100" s="29"/>
      <c r="HWC100" s="29"/>
      <c r="HWD100" s="29"/>
      <c r="HWE100" s="29"/>
      <c r="HWF100" s="29"/>
      <c r="HWG100" s="29"/>
      <c r="HWH100" s="29"/>
      <c r="HWI100" s="29"/>
      <c r="HWJ100" s="29"/>
      <c r="HWK100" s="29"/>
      <c r="HWL100" s="29"/>
      <c r="HWM100" s="29"/>
      <c r="HWN100" s="29"/>
      <c r="HWO100" s="29"/>
      <c r="HWP100" s="29"/>
      <c r="HWQ100" s="29"/>
      <c r="HWR100" s="29"/>
      <c r="HWS100" s="29"/>
      <c r="HWT100" s="29"/>
      <c r="HWU100" s="29"/>
      <c r="HWV100" s="29"/>
      <c r="HWW100" s="29"/>
      <c r="HWX100" s="29"/>
      <c r="HWY100" s="29"/>
      <c r="HWZ100" s="29"/>
      <c r="HXA100" s="29"/>
      <c r="HXB100" s="29"/>
      <c r="HXC100" s="29"/>
      <c r="HXD100" s="29"/>
      <c r="HXE100" s="29"/>
      <c r="HXF100" s="29"/>
      <c r="HXG100" s="29"/>
      <c r="HXH100" s="29"/>
      <c r="HXI100" s="29"/>
      <c r="HXJ100" s="29"/>
      <c r="HXK100" s="29"/>
      <c r="HXL100" s="29"/>
      <c r="HXM100" s="29"/>
      <c r="HXN100" s="29"/>
      <c r="HXO100" s="29"/>
      <c r="HXP100" s="29"/>
      <c r="HXQ100" s="29"/>
      <c r="HXR100" s="29"/>
      <c r="HXS100" s="29"/>
      <c r="HXT100" s="29"/>
      <c r="HXU100" s="29"/>
      <c r="HXV100" s="29"/>
      <c r="HXW100" s="29"/>
      <c r="HXX100" s="29"/>
      <c r="HXY100" s="29"/>
      <c r="HXZ100" s="29"/>
      <c r="HYA100" s="29"/>
      <c r="HYB100" s="29"/>
      <c r="HYC100" s="29"/>
      <c r="HYD100" s="29"/>
      <c r="HYE100" s="29"/>
      <c r="HYF100" s="29"/>
      <c r="HYG100" s="29"/>
      <c r="HYH100" s="29"/>
      <c r="HYI100" s="29"/>
      <c r="HYJ100" s="29"/>
      <c r="HYK100" s="29"/>
      <c r="HYL100" s="29"/>
      <c r="HYM100" s="29"/>
      <c r="HYN100" s="29"/>
      <c r="HYO100" s="29"/>
      <c r="HYP100" s="29"/>
      <c r="HYQ100" s="29"/>
      <c r="HYR100" s="29"/>
      <c r="HYS100" s="29"/>
      <c r="HYT100" s="29"/>
      <c r="HYU100" s="29"/>
      <c r="HYV100" s="29"/>
      <c r="HYW100" s="29"/>
      <c r="HYX100" s="29"/>
      <c r="HYY100" s="29"/>
      <c r="HYZ100" s="29"/>
      <c r="HZA100" s="29"/>
      <c r="HZB100" s="29"/>
      <c r="HZC100" s="29"/>
      <c r="HZD100" s="29"/>
      <c r="HZE100" s="29"/>
      <c r="HZF100" s="29"/>
      <c r="HZG100" s="29"/>
      <c r="HZH100" s="29"/>
      <c r="HZI100" s="29"/>
      <c r="HZJ100" s="29"/>
      <c r="HZK100" s="29"/>
      <c r="HZL100" s="29"/>
      <c r="HZM100" s="29"/>
      <c r="HZN100" s="29"/>
      <c r="HZO100" s="29"/>
      <c r="HZP100" s="29"/>
      <c r="HZQ100" s="29"/>
      <c r="HZR100" s="29"/>
      <c r="HZS100" s="29"/>
      <c r="HZT100" s="29"/>
      <c r="HZU100" s="29"/>
      <c r="HZV100" s="29"/>
      <c r="HZW100" s="29"/>
      <c r="HZX100" s="29"/>
      <c r="HZY100" s="29"/>
      <c r="HZZ100" s="29"/>
      <c r="IAA100" s="29"/>
      <c r="IAB100" s="29"/>
      <c r="IAC100" s="29"/>
      <c r="IAD100" s="29"/>
      <c r="IAE100" s="29"/>
      <c r="IAF100" s="29"/>
      <c r="IAG100" s="29"/>
      <c r="IAH100" s="29"/>
      <c r="IAI100" s="29"/>
      <c r="IAJ100" s="29"/>
      <c r="IAK100" s="29"/>
      <c r="IAL100" s="29"/>
      <c r="IAM100" s="29"/>
      <c r="IAN100" s="29"/>
      <c r="IAO100" s="29"/>
      <c r="IAP100" s="29"/>
      <c r="IAQ100" s="29"/>
      <c r="IAR100" s="29"/>
      <c r="IAS100" s="29"/>
      <c r="IAT100" s="29"/>
      <c r="IAU100" s="29"/>
      <c r="IAV100" s="29"/>
      <c r="IAW100" s="29"/>
      <c r="IAX100" s="29"/>
      <c r="IAY100" s="29"/>
      <c r="IAZ100" s="29"/>
      <c r="IBA100" s="29"/>
      <c r="IBB100" s="29"/>
      <c r="IBC100" s="29"/>
      <c r="IBD100" s="29"/>
      <c r="IBE100" s="29"/>
      <c r="IBF100" s="29"/>
      <c r="IBG100" s="29"/>
      <c r="IBH100" s="29"/>
      <c r="IBI100" s="29"/>
      <c r="IBJ100" s="29"/>
      <c r="IBK100" s="29"/>
      <c r="IBL100" s="29"/>
      <c r="IBM100" s="29"/>
      <c r="IBN100" s="29"/>
      <c r="IBO100" s="29"/>
      <c r="IBP100" s="29"/>
      <c r="IBQ100" s="29"/>
      <c r="IBR100" s="29"/>
      <c r="IBS100" s="29"/>
      <c r="IBT100" s="29"/>
      <c r="IBU100" s="29"/>
      <c r="IBV100" s="29"/>
      <c r="IBW100" s="29"/>
      <c r="IBX100" s="29"/>
      <c r="IBY100" s="29"/>
      <c r="IBZ100" s="29"/>
      <c r="ICA100" s="29"/>
      <c r="ICB100" s="29"/>
      <c r="ICC100" s="29"/>
      <c r="ICD100" s="29"/>
      <c r="ICE100" s="29"/>
      <c r="ICF100" s="29"/>
      <c r="ICG100" s="29"/>
      <c r="ICH100" s="29"/>
      <c r="ICI100" s="29"/>
      <c r="ICJ100" s="29"/>
      <c r="ICK100" s="29"/>
      <c r="ICL100" s="29"/>
      <c r="ICM100" s="29"/>
      <c r="ICN100" s="29"/>
      <c r="ICO100" s="29"/>
      <c r="ICP100" s="29"/>
      <c r="ICQ100" s="29"/>
      <c r="ICR100" s="29"/>
      <c r="ICS100" s="29"/>
      <c r="ICT100" s="29"/>
      <c r="ICU100" s="29"/>
      <c r="ICV100" s="29"/>
      <c r="ICW100" s="29"/>
      <c r="ICX100" s="29"/>
      <c r="ICY100" s="29"/>
      <c r="ICZ100" s="29"/>
      <c r="IDA100" s="29"/>
      <c r="IDB100" s="29"/>
      <c r="IDC100" s="29"/>
      <c r="IDD100" s="29"/>
      <c r="IDE100" s="29"/>
      <c r="IDF100" s="29"/>
      <c r="IDG100" s="29"/>
      <c r="IDH100" s="29"/>
      <c r="IDI100" s="29"/>
      <c r="IDJ100" s="29"/>
      <c r="IDK100" s="29"/>
      <c r="IDL100" s="29"/>
      <c r="IDM100" s="29"/>
      <c r="IDN100" s="29"/>
      <c r="IDO100" s="29"/>
      <c r="IDP100" s="29"/>
      <c r="IDQ100" s="29"/>
      <c r="IDR100" s="29"/>
      <c r="IDS100" s="29"/>
      <c r="IDT100" s="29"/>
      <c r="IDU100" s="29"/>
      <c r="IDV100" s="29"/>
      <c r="IDW100" s="29"/>
      <c r="IDX100" s="29"/>
      <c r="IDY100" s="29"/>
      <c r="IDZ100" s="29"/>
      <c r="IEA100" s="29"/>
      <c r="IEB100" s="29"/>
      <c r="IEC100" s="29"/>
      <c r="IED100" s="29"/>
      <c r="IEE100" s="29"/>
      <c r="IEF100" s="29"/>
      <c r="IEG100" s="29"/>
      <c r="IEH100" s="29"/>
      <c r="IEI100" s="29"/>
      <c r="IEJ100" s="29"/>
      <c r="IEK100" s="29"/>
      <c r="IEL100" s="29"/>
      <c r="IEM100" s="29"/>
      <c r="IEN100" s="29"/>
      <c r="IEO100" s="29"/>
      <c r="IEP100" s="29"/>
      <c r="IEQ100" s="29"/>
      <c r="IER100" s="29"/>
      <c r="IES100" s="29"/>
      <c r="IET100" s="29"/>
      <c r="IEU100" s="29"/>
      <c r="IEV100" s="29"/>
      <c r="IEW100" s="29"/>
      <c r="IEX100" s="29"/>
      <c r="IEY100" s="29"/>
      <c r="IEZ100" s="29"/>
      <c r="IFA100" s="29"/>
      <c r="IFB100" s="29"/>
      <c r="IFC100" s="29"/>
      <c r="IFD100" s="29"/>
      <c r="IFE100" s="29"/>
      <c r="IFF100" s="29"/>
      <c r="IFG100" s="29"/>
      <c r="IFH100" s="29"/>
      <c r="IFI100" s="29"/>
      <c r="IFJ100" s="29"/>
      <c r="IFK100" s="29"/>
      <c r="IFL100" s="29"/>
      <c r="IFM100" s="29"/>
      <c r="IFN100" s="29"/>
      <c r="IFO100" s="29"/>
      <c r="IFP100" s="29"/>
      <c r="IFQ100" s="29"/>
      <c r="IFR100" s="29"/>
      <c r="IFS100" s="29"/>
      <c r="IFT100" s="29"/>
      <c r="IFU100" s="29"/>
      <c r="IFV100" s="29"/>
      <c r="IFW100" s="29"/>
      <c r="IFX100" s="29"/>
      <c r="IFY100" s="29"/>
      <c r="IFZ100" s="29"/>
      <c r="IGA100" s="29"/>
      <c r="IGB100" s="29"/>
      <c r="IGC100" s="29"/>
      <c r="IGD100" s="29"/>
      <c r="IGE100" s="29"/>
      <c r="IGF100" s="29"/>
      <c r="IGG100" s="29"/>
      <c r="IGH100" s="29"/>
      <c r="IGI100" s="29"/>
      <c r="IGJ100" s="29"/>
      <c r="IGK100" s="29"/>
      <c r="IGL100" s="29"/>
      <c r="IGM100" s="29"/>
      <c r="IGN100" s="29"/>
      <c r="IGO100" s="29"/>
      <c r="IGP100" s="29"/>
      <c r="IGQ100" s="29"/>
      <c r="IGR100" s="29"/>
      <c r="IGS100" s="29"/>
      <c r="IGT100" s="29"/>
      <c r="IGU100" s="29"/>
      <c r="IGV100" s="29"/>
      <c r="IGW100" s="29"/>
      <c r="IGX100" s="29"/>
      <c r="IGY100" s="29"/>
      <c r="IGZ100" s="29"/>
      <c r="IHA100" s="29"/>
      <c r="IHB100" s="29"/>
      <c r="IHC100" s="29"/>
      <c r="IHD100" s="29"/>
      <c r="IHE100" s="29"/>
      <c r="IHF100" s="29"/>
      <c r="IHG100" s="29"/>
      <c r="IHH100" s="29"/>
      <c r="IHI100" s="29"/>
      <c r="IHJ100" s="29"/>
      <c r="IHK100" s="29"/>
      <c r="IHL100" s="29"/>
      <c r="IHM100" s="29"/>
      <c r="IHN100" s="29"/>
      <c r="IHO100" s="29"/>
      <c r="IHP100" s="29"/>
      <c r="IHQ100" s="29"/>
      <c r="IHR100" s="29"/>
      <c r="IHS100" s="29"/>
      <c r="IHT100" s="29"/>
      <c r="IHU100" s="29"/>
      <c r="IHV100" s="29"/>
      <c r="IHW100" s="29"/>
      <c r="IHX100" s="29"/>
      <c r="IHY100" s="29"/>
      <c r="IHZ100" s="29"/>
      <c r="IIA100" s="29"/>
      <c r="IIB100" s="29"/>
      <c r="IIC100" s="29"/>
      <c r="IID100" s="29"/>
      <c r="IIE100" s="29"/>
      <c r="IIF100" s="29"/>
      <c r="IIG100" s="29"/>
      <c r="IIH100" s="29"/>
      <c r="III100" s="29"/>
      <c r="IIJ100" s="29"/>
      <c r="IIK100" s="29"/>
      <c r="IIL100" s="29"/>
      <c r="IIM100" s="29"/>
      <c r="IIN100" s="29"/>
      <c r="IIO100" s="29"/>
      <c r="IIP100" s="29"/>
      <c r="IIQ100" s="29"/>
      <c r="IIR100" s="29"/>
      <c r="IIS100" s="29"/>
      <c r="IIT100" s="29"/>
      <c r="IIU100" s="29"/>
      <c r="IIV100" s="29"/>
      <c r="IIW100" s="29"/>
      <c r="IIX100" s="29"/>
      <c r="IIY100" s="29"/>
      <c r="IIZ100" s="29"/>
      <c r="IJA100" s="29"/>
      <c r="IJB100" s="29"/>
      <c r="IJC100" s="29"/>
      <c r="IJD100" s="29"/>
      <c r="IJE100" s="29"/>
      <c r="IJF100" s="29"/>
      <c r="IJG100" s="29"/>
      <c r="IJH100" s="29"/>
      <c r="IJI100" s="29"/>
      <c r="IJJ100" s="29"/>
      <c r="IJK100" s="29"/>
      <c r="IJL100" s="29"/>
      <c r="IJM100" s="29"/>
      <c r="IJN100" s="29"/>
      <c r="IJO100" s="29"/>
      <c r="IJP100" s="29"/>
      <c r="IJQ100" s="29"/>
      <c r="IJR100" s="29"/>
      <c r="IJS100" s="29"/>
      <c r="IJT100" s="29"/>
      <c r="IJU100" s="29"/>
      <c r="IJV100" s="29"/>
      <c r="IJW100" s="29"/>
      <c r="IJX100" s="29"/>
      <c r="IJY100" s="29"/>
      <c r="IJZ100" s="29"/>
      <c r="IKA100" s="29"/>
      <c r="IKB100" s="29"/>
      <c r="IKC100" s="29"/>
      <c r="IKD100" s="29"/>
      <c r="IKE100" s="29"/>
      <c r="IKF100" s="29"/>
      <c r="IKG100" s="29"/>
      <c r="IKH100" s="29"/>
      <c r="IKI100" s="29"/>
      <c r="IKJ100" s="29"/>
      <c r="IKK100" s="29"/>
      <c r="IKL100" s="29"/>
      <c r="IKM100" s="29"/>
      <c r="IKN100" s="29"/>
      <c r="IKO100" s="29"/>
      <c r="IKP100" s="29"/>
      <c r="IKQ100" s="29"/>
      <c r="IKR100" s="29"/>
      <c r="IKS100" s="29"/>
      <c r="IKT100" s="29"/>
      <c r="IKU100" s="29"/>
      <c r="IKV100" s="29"/>
      <c r="IKW100" s="29"/>
      <c r="IKX100" s="29"/>
      <c r="IKY100" s="29"/>
      <c r="IKZ100" s="29"/>
      <c r="ILA100" s="29"/>
      <c r="ILB100" s="29"/>
      <c r="ILC100" s="29"/>
      <c r="ILD100" s="29"/>
      <c r="ILE100" s="29"/>
      <c r="ILF100" s="29"/>
      <c r="ILG100" s="29"/>
      <c r="ILH100" s="29"/>
      <c r="ILI100" s="29"/>
      <c r="ILJ100" s="29"/>
      <c r="ILK100" s="29"/>
      <c r="ILL100" s="29"/>
      <c r="ILM100" s="29"/>
      <c r="ILN100" s="29"/>
      <c r="ILO100" s="29"/>
      <c r="ILP100" s="29"/>
      <c r="ILQ100" s="29"/>
      <c r="ILR100" s="29"/>
      <c r="ILS100" s="29"/>
      <c r="ILT100" s="29"/>
      <c r="ILU100" s="29"/>
      <c r="ILV100" s="29"/>
      <c r="ILW100" s="29"/>
      <c r="ILX100" s="29"/>
      <c r="ILY100" s="29"/>
      <c r="ILZ100" s="29"/>
      <c r="IMA100" s="29"/>
      <c r="IMB100" s="29"/>
      <c r="IMC100" s="29"/>
      <c r="IMD100" s="29"/>
      <c r="IME100" s="29"/>
      <c r="IMF100" s="29"/>
      <c r="IMG100" s="29"/>
      <c r="IMH100" s="29"/>
      <c r="IMI100" s="29"/>
      <c r="IMJ100" s="29"/>
      <c r="IMK100" s="29"/>
      <c r="IML100" s="29"/>
      <c r="IMM100" s="29"/>
      <c r="IMN100" s="29"/>
      <c r="IMO100" s="29"/>
      <c r="IMP100" s="29"/>
      <c r="IMQ100" s="29"/>
      <c r="IMR100" s="29"/>
      <c r="IMS100" s="29"/>
      <c r="IMT100" s="29"/>
      <c r="IMU100" s="29"/>
      <c r="IMV100" s="29"/>
      <c r="IMW100" s="29"/>
      <c r="IMX100" s="29"/>
      <c r="IMY100" s="29"/>
      <c r="IMZ100" s="29"/>
      <c r="INA100" s="29"/>
      <c r="INB100" s="29"/>
      <c r="INC100" s="29"/>
      <c r="IND100" s="29"/>
      <c r="INE100" s="29"/>
      <c r="INF100" s="29"/>
      <c r="ING100" s="29"/>
      <c r="INH100" s="29"/>
      <c r="INI100" s="29"/>
      <c r="INJ100" s="29"/>
      <c r="INK100" s="29"/>
      <c r="INL100" s="29"/>
      <c r="INM100" s="29"/>
      <c r="INN100" s="29"/>
      <c r="INO100" s="29"/>
      <c r="INP100" s="29"/>
      <c r="INQ100" s="29"/>
      <c r="INR100" s="29"/>
      <c r="INS100" s="29"/>
      <c r="INT100" s="29"/>
      <c r="INU100" s="29"/>
      <c r="INV100" s="29"/>
      <c r="INW100" s="29"/>
      <c r="INX100" s="29"/>
      <c r="INY100" s="29"/>
      <c r="INZ100" s="29"/>
      <c r="IOA100" s="29"/>
      <c r="IOB100" s="29"/>
      <c r="IOC100" s="29"/>
      <c r="IOD100" s="29"/>
      <c r="IOE100" s="29"/>
      <c r="IOF100" s="29"/>
      <c r="IOG100" s="29"/>
      <c r="IOH100" s="29"/>
      <c r="IOI100" s="29"/>
      <c r="IOJ100" s="29"/>
      <c r="IOK100" s="29"/>
      <c r="IOL100" s="29"/>
      <c r="IOM100" s="29"/>
      <c r="ION100" s="29"/>
      <c r="IOO100" s="29"/>
      <c r="IOP100" s="29"/>
      <c r="IOQ100" s="29"/>
      <c r="IOR100" s="29"/>
      <c r="IOS100" s="29"/>
      <c r="IOT100" s="29"/>
      <c r="IOU100" s="29"/>
      <c r="IOV100" s="29"/>
      <c r="IOW100" s="29"/>
      <c r="IOX100" s="29"/>
      <c r="IOY100" s="29"/>
      <c r="IOZ100" s="29"/>
      <c r="IPA100" s="29"/>
      <c r="IPB100" s="29"/>
      <c r="IPC100" s="29"/>
      <c r="IPD100" s="29"/>
      <c r="IPE100" s="29"/>
      <c r="IPF100" s="29"/>
      <c r="IPG100" s="29"/>
      <c r="IPH100" s="29"/>
      <c r="IPI100" s="29"/>
      <c r="IPJ100" s="29"/>
      <c r="IPK100" s="29"/>
      <c r="IPL100" s="29"/>
      <c r="IPM100" s="29"/>
      <c r="IPN100" s="29"/>
      <c r="IPO100" s="29"/>
      <c r="IPP100" s="29"/>
      <c r="IPQ100" s="29"/>
      <c r="IPR100" s="29"/>
      <c r="IPS100" s="29"/>
      <c r="IPT100" s="29"/>
      <c r="IPU100" s="29"/>
      <c r="IPV100" s="29"/>
      <c r="IPW100" s="29"/>
      <c r="IPX100" s="29"/>
      <c r="IPY100" s="29"/>
      <c r="IPZ100" s="29"/>
      <c r="IQA100" s="29"/>
      <c r="IQB100" s="29"/>
      <c r="IQC100" s="29"/>
      <c r="IQD100" s="29"/>
      <c r="IQE100" s="29"/>
      <c r="IQF100" s="29"/>
      <c r="IQG100" s="29"/>
      <c r="IQH100" s="29"/>
      <c r="IQI100" s="29"/>
      <c r="IQJ100" s="29"/>
      <c r="IQK100" s="29"/>
      <c r="IQL100" s="29"/>
      <c r="IQM100" s="29"/>
      <c r="IQN100" s="29"/>
      <c r="IQO100" s="29"/>
      <c r="IQP100" s="29"/>
      <c r="IQQ100" s="29"/>
      <c r="IQR100" s="29"/>
      <c r="IQS100" s="29"/>
      <c r="IQT100" s="29"/>
      <c r="IQU100" s="29"/>
      <c r="IQV100" s="29"/>
      <c r="IQW100" s="29"/>
      <c r="IQX100" s="29"/>
      <c r="IQY100" s="29"/>
      <c r="IQZ100" s="29"/>
      <c r="IRA100" s="29"/>
      <c r="IRB100" s="29"/>
      <c r="IRC100" s="29"/>
      <c r="IRD100" s="29"/>
      <c r="IRE100" s="29"/>
      <c r="IRF100" s="29"/>
      <c r="IRG100" s="29"/>
      <c r="IRH100" s="29"/>
      <c r="IRI100" s="29"/>
      <c r="IRJ100" s="29"/>
      <c r="IRK100" s="29"/>
      <c r="IRL100" s="29"/>
      <c r="IRM100" s="29"/>
      <c r="IRN100" s="29"/>
      <c r="IRO100" s="29"/>
      <c r="IRP100" s="29"/>
      <c r="IRQ100" s="29"/>
      <c r="IRR100" s="29"/>
      <c r="IRS100" s="29"/>
      <c r="IRT100" s="29"/>
      <c r="IRU100" s="29"/>
      <c r="IRV100" s="29"/>
      <c r="IRW100" s="29"/>
      <c r="IRX100" s="29"/>
      <c r="IRY100" s="29"/>
      <c r="IRZ100" s="29"/>
      <c r="ISA100" s="29"/>
      <c r="ISB100" s="29"/>
      <c r="ISC100" s="29"/>
      <c r="ISD100" s="29"/>
      <c r="ISE100" s="29"/>
      <c r="ISF100" s="29"/>
      <c r="ISG100" s="29"/>
      <c r="ISH100" s="29"/>
      <c r="ISI100" s="29"/>
      <c r="ISJ100" s="29"/>
      <c r="ISK100" s="29"/>
      <c r="ISL100" s="29"/>
      <c r="ISM100" s="29"/>
      <c r="ISN100" s="29"/>
      <c r="ISO100" s="29"/>
      <c r="ISP100" s="29"/>
      <c r="ISQ100" s="29"/>
      <c r="ISR100" s="29"/>
      <c r="ISS100" s="29"/>
      <c r="IST100" s="29"/>
      <c r="ISU100" s="29"/>
      <c r="ISV100" s="29"/>
      <c r="ISW100" s="29"/>
      <c r="ISX100" s="29"/>
      <c r="ISY100" s="29"/>
      <c r="ISZ100" s="29"/>
      <c r="ITA100" s="29"/>
      <c r="ITB100" s="29"/>
      <c r="ITC100" s="29"/>
      <c r="ITD100" s="29"/>
      <c r="ITE100" s="29"/>
      <c r="ITF100" s="29"/>
      <c r="ITG100" s="29"/>
      <c r="ITH100" s="29"/>
      <c r="ITI100" s="29"/>
      <c r="ITJ100" s="29"/>
      <c r="ITK100" s="29"/>
      <c r="ITL100" s="29"/>
      <c r="ITM100" s="29"/>
      <c r="ITN100" s="29"/>
      <c r="ITO100" s="29"/>
      <c r="ITP100" s="29"/>
      <c r="ITQ100" s="29"/>
      <c r="ITR100" s="29"/>
      <c r="ITS100" s="29"/>
      <c r="ITT100" s="29"/>
      <c r="ITU100" s="29"/>
      <c r="ITV100" s="29"/>
      <c r="ITW100" s="29"/>
      <c r="ITX100" s="29"/>
      <c r="ITY100" s="29"/>
      <c r="ITZ100" s="29"/>
      <c r="IUA100" s="29"/>
      <c r="IUB100" s="29"/>
      <c r="IUC100" s="29"/>
      <c r="IUD100" s="29"/>
      <c r="IUE100" s="29"/>
      <c r="IUF100" s="29"/>
      <c r="IUG100" s="29"/>
      <c r="IUH100" s="29"/>
      <c r="IUI100" s="29"/>
      <c r="IUJ100" s="29"/>
      <c r="IUK100" s="29"/>
      <c r="IUL100" s="29"/>
      <c r="IUM100" s="29"/>
      <c r="IUN100" s="29"/>
      <c r="IUO100" s="29"/>
      <c r="IUP100" s="29"/>
      <c r="IUQ100" s="29"/>
      <c r="IUR100" s="29"/>
      <c r="IUS100" s="29"/>
      <c r="IUT100" s="29"/>
      <c r="IUU100" s="29"/>
      <c r="IUV100" s="29"/>
      <c r="IUW100" s="29"/>
      <c r="IUX100" s="29"/>
      <c r="IUY100" s="29"/>
      <c r="IUZ100" s="29"/>
      <c r="IVA100" s="29"/>
      <c r="IVB100" s="29"/>
      <c r="IVC100" s="29"/>
      <c r="IVD100" s="29"/>
      <c r="IVE100" s="29"/>
      <c r="IVF100" s="29"/>
      <c r="IVG100" s="29"/>
      <c r="IVH100" s="29"/>
      <c r="IVI100" s="29"/>
      <c r="IVJ100" s="29"/>
      <c r="IVK100" s="29"/>
      <c r="IVL100" s="29"/>
      <c r="IVM100" s="29"/>
      <c r="IVN100" s="29"/>
      <c r="IVO100" s="29"/>
      <c r="IVP100" s="29"/>
      <c r="IVQ100" s="29"/>
      <c r="IVR100" s="29"/>
      <c r="IVS100" s="29"/>
      <c r="IVT100" s="29"/>
      <c r="IVU100" s="29"/>
      <c r="IVV100" s="29"/>
      <c r="IVW100" s="29"/>
      <c r="IVX100" s="29"/>
      <c r="IVY100" s="29"/>
      <c r="IVZ100" s="29"/>
      <c r="IWA100" s="29"/>
      <c r="IWB100" s="29"/>
      <c r="IWC100" s="29"/>
      <c r="IWD100" s="29"/>
      <c r="IWE100" s="29"/>
      <c r="IWF100" s="29"/>
      <c r="IWG100" s="29"/>
      <c r="IWH100" s="29"/>
      <c r="IWI100" s="29"/>
      <c r="IWJ100" s="29"/>
      <c r="IWK100" s="29"/>
      <c r="IWL100" s="29"/>
      <c r="IWM100" s="29"/>
      <c r="IWN100" s="29"/>
      <c r="IWO100" s="29"/>
      <c r="IWP100" s="29"/>
      <c r="IWQ100" s="29"/>
      <c r="IWR100" s="29"/>
      <c r="IWS100" s="29"/>
      <c r="IWT100" s="29"/>
      <c r="IWU100" s="29"/>
      <c r="IWV100" s="29"/>
      <c r="IWW100" s="29"/>
      <c r="IWX100" s="29"/>
      <c r="IWY100" s="29"/>
      <c r="IWZ100" s="29"/>
      <c r="IXA100" s="29"/>
      <c r="IXB100" s="29"/>
      <c r="IXC100" s="29"/>
      <c r="IXD100" s="29"/>
      <c r="IXE100" s="29"/>
      <c r="IXF100" s="29"/>
      <c r="IXG100" s="29"/>
      <c r="IXH100" s="29"/>
      <c r="IXI100" s="29"/>
      <c r="IXJ100" s="29"/>
      <c r="IXK100" s="29"/>
      <c r="IXL100" s="29"/>
      <c r="IXM100" s="29"/>
      <c r="IXN100" s="29"/>
      <c r="IXO100" s="29"/>
      <c r="IXP100" s="29"/>
      <c r="IXQ100" s="29"/>
      <c r="IXR100" s="29"/>
      <c r="IXS100" s="29"/>
      <c r="IXT100" s="29"/>
      <c r="IXU100" s="29"/>
      <c r="IXV100" s="29"/>
      <c r="IXW100" s="29"/>
      <c r="IXX100" s="29"/>
      <c r="IXY100" s="29"/>
      <c r="IXZ100" s="29"/>
      <c r="IYA100" s="29"/>
      <c r="IYB100" s="29"/>
      <c r="IYC100" s="29"/>
      <c r="IYD100" s="29"/>
      <c r="IYE100" s="29"/>
      <c r="IYF100" s="29"/>
      <c r="IYG100" s="29"/>
      <c r="IYH100" s="29"/>
      <c r="IYI100" s="29"/>
      <c r="IYJ100" s="29"/>
      <c r="IYK100" s="29"/>
      <c r="IYL100" s="29"/>
      <c r="IYM100" s="29"/>
      <c r="IYN100" s="29"/>
      <c r="IYO100" s="29"/>
      <c r="IYP100" s="29"/>
      <c r="IYQ100" s="29"/>
      <c r="IYR100" s="29"/>
      <c r="IYS100" s="29"/>
      <c r="IYT100" s="29"/>
      <c r="IYU100" s="29"/>
      <c r="IYV100" s="29"/>
      <c r="IYW100" s="29"/>
      <c r="IYX100" s="29"/>
      <c r="IYY100" s="29"/>
      <c r="IYZ100" s="29"/>
      <c r="IZA100" s="29"/>
      <c r="IZB100" s="29"/>
      <c r="IZC100" s="29"/>
      <c r="IZD100" s="29"/>
      <c r="IZE100" s="29"/>
      <c r="IZF100" s="29"/>
      <c r="IZG100" s="29"/>
      <c r="IZH100" s="29"/>
      <c r="IZI100" s="29"/>
      <c r="IZJ100" s="29"/>
      <c r="IZK100" s="29"/>
      <c r="IZL100" s="29"/>
      <c r="IZM100" s="29"/>
      <c r="IZN100" s="29"/>
      <c r="IZO100" s="29"/>
      <c r="IZP100" s="29"/>
      <c r="IZQ100" s="29"/>
      <c r="IZR100" s="29"/>
      <c r="IZS100" s="29"/>
      <c r="IZT100" s="29"/>
      <c r="IZU100" s="29"/>
      <c r="IZV100" s="29"/>
      <c r="IZW100" s="29"/>
      <c r="IZX100" s="29"/>
      <c r="IZY100" s="29"/>
      <c r="IZZ100" s="29"/>
      <c r="JAA100" s="29"/>
      <c r="JAB100" s="29"/>
      <c r="JAC100" s="29"/>
      <c r="JAD100" s="29"/>
      <c r="JAE100" s="29"/>
      <c r="JAF100" s="29"/>
      <c r="JAG100" s="29"/>
      <c r="JAH100" s="29"/>
      <c r="JAI100" s="29"/>
      <c r="JAJ100" s="29"/>
      <c r="JAK100" s="29"/>
      <c r="JAL100" s="29"/>
      <c r="JAM100" s="29"/>
      <c r="JAN100" s="29"/>
      <c r="JAO100" s="29"/>
      <c r="JAP100" s="29"/>
      <c r="JAQ100" s="29"/>
      <c r="JAR100" s="29"/>
      <c r="JAS100" s="29"/>
      <c r="JAT100" s="29"/>
      <c r="JAU100" s="29"/>
      <c r="JAV100" s="29"/>
      <c r="JAW100" s="29"/>
      <c r="JAX100" s="29"/>
      <c r="JAY100" s="29"/>
      <c r="JAZ100" s="29"/>
      <c r="JBA100" s="29"/>
      <c r="JBB100" s="29"/>
      <c r="JBC100" s="29"/>
      <c r="JBD100" s="29"/>
      <c r="JBE100" s="29"/>
      <c r="JBF100" s="29"/>
      <c r="JBG100" s="29"/>
      <c r="JBH100" s="29"/>
      <c r="JBI100" s="29"/>
      <c r="JBJ100" s="29"/>
      <c r="JBK100" s="29"/>
      <c r="JBL100" s="29"/>
      <c r="JBM100" s="29"/>
      <c r="JBN100" s="29"/>
      <c r="JBO100" s="29"/>
      <c r="JBP100" s="29"/>
      <c r="JBQ100" s="29"/>
      <c r="JBR100" s="29"/>
      <c r="JBS100" s="29"/>
      <c r="JBT100" s="29"/>
      <c r="JBU100" s="29"/>
      <c r="JBV100" s="29"/>
      <c r="JBW100" s="29"/>
      <c r="JBX100" s="29"/>
      <c r="JBY100" s="29"/>
      <c r="JBZ100" s="29"/>
      <c r="JCA100" s="29"/>
      <c r="JCB100" s="29"/>
      <c r="JCC100" s="29"/>
      <c r="JCD100" s="29"/>
      <c r="JCE100" s="29"/>
      <c r="JCF100" s="29"/>
      <c r="JCG100" s="29"/>
      <c r="JCH100" s="29"/>
      <c r="JCI100" s="29"/>
      <c r="JCJ100" s="29"/>
      <c r="JCK100" s="29"/>
      <c r="JCL100" s="29"/>
      <c r="JCM100" s="29"/>
      <c r="JCN100" s="29"/>
      <c r="JCO100" s="29"/>
      <c r="JCP100" s="29"/>
      <c r="JCQ100" s="29"/>
      <c r="JCR100" s="29"/>
      <c r="JCS100" s="29"/>
      <c r="JCT100" s="29"/>
      <c r="JCU100" s="29"/>
      <c r="JCV100" s="29"/>
      <c r="JCW100" s="29"/>
      <c r="JCX100" s="29"/>
      <c r="JCY100" s="29"/>
      <c r="JCZ100" s="29"/>
      <c r="JDA100" s="29"/>
      <c r="JDB100" s="29"/>
      <c r="JDC100" s="29"/>
      <c r="JDD100" s="29"/>
      <c r="JDE100" s="29"/>
      <c r="JDF100" s="29"/>
      <c r="JDG100" s="29"/>
      <c r="JDH100" s="29"/>
      <c r="JDI100" s="29"/>
      <c r="JDJ100" s="29"/>
      <c r="JDK100" s="29"/>
      <c r="JDL100" s="29"/>
      <c r="JDM100" s="29"/>
      <c r="JDN100" s="29"/>
      <c r="JDO100" s="29"/>
      <c r="JDP100" s="29"/>
      <c r="JDQ100" s="29"/>
      <c r="JDR100" s="29"/>
      <c r="JDS100" s="29"/>
      <c r="JDT100" s="29"/>
      <c r="JDU100" s="29"/>
      <c r="JDV100" s="29"/>
      <c r="JDW100" s="29"/>
      <c r="JDX100" s="29"/>
      <c r="JDY100" s="29"/>
      <c r="JDZ100" s="29"/>
      <c r="JEA100" s="29"/>
      <c r="JEB100" s="29"/>
      <c r="JEC100" s="29"/>
      <c r="JED100" s="29"/>
      <c r="JEE100" s="29"/>
      <c r="JEF100" s="29"/>
      <c r="JEG100" s="29"/>
      <c r="JEH100" s="29"/>
      <c r="JEI100" s="29"/>
      <c r="JEJ100" s="29"/>
      <c r="JEK100" s="29"/>
      <c r="JEL100" s="29"/>
      <c r="JEM100" s="29"/>
      <c r="JEN100" s="29"/>
      <c r="JEO100" s="29"/>
      <c r="JEP100" s="29"/>
      <c r="JEQ100" s="29"/>
      <c r="JER100" s="29"/>
      <c r="JES100" s="29"/>
      <c r="JET100" s="29"/>
      <c r="JEU100" s="29"/>
      <c r="JEV100" s="29"/>
      <c r="JEW100" s="29"/>
      <c r="JEX100" s="29"/>
      <c r="JEY100" s="29"/>
      <c r="JEZ100" s="29"/>
      <c r="JFA100" s="29"/>
      <c r="JFB100" s="29"/>
      <c r="JFC100" s="29"/>
      <c r="JFD100" s="29"/>
      <c r="JFE100" s="29"/>
      <c r="JFF100" s="29"/>
      <c r="JFG100" s="29"/>
      <c r="JFH100" s="29"/>
      <c r="JFI100" s="29"/>
      <c r="JFJ100" s="29"/>
      <c r="JFK100" s="29"/>
      <c r="JFL100" s="29"/>
      <c r="JFM100" s="29"/>
      <c r="JFN100" s="29"/>
      <c r="JFO100" s="29"/>
      <c r="JFP100" s="29"/>
      <c r="JFQ100" s="29"/>
      <c r="JFR100" s="29"/>
      <c r="JFS100" s="29"/>
      <c r="JFT100" s="29"/>
      <c r="JFU100" s="29"/>
      <c r="JFV100" s="29"/>
      <c r="JFW100" s="29"/>
      <c r="JFX100" s="29"/>
      <c r="JFY100" s="29"/>
      <c r="JFZ100" s="29"/>
      <c r="JGA100" s="29"/>
      <c r="JGB100" s="29"/>
      <c r="JGC100" s="29"/>
      <c r="JGD100" s="29"/>
      <c r="JGE100" s="29"/>
      <c r="JGF100" s="29"/>
      <c r="JGG100" s="29"/>
      <c r="JGH100" s="29"/>
      <c r="JGI100" s="29"/>
      <c r="JGJ100" s="29"/>
      <c r="JGK100" s="29"/>
      <c r="JGL100" s="29"/>
      <c r="JGM100" s="29"/>
      <c r="JGN100" s="29"/>
      <c r="JGO100" s="29"/>
      <c r="JGP100" s="29"/>
      <c r="JGQ100" s="29"/>
      <c r="JGR100" s="29"/>
      <c r="JGS100" s="29"/>
      <c r="JGT100" s="29"/>
      <c r="JGU100" s="29"/>
      <c r="JGV100" s="29"/>
      <c r="JGW100" s="29"/>
      <c r="JGX100" s="29"/>
      <c r="JGY100" s="29"/>
      <c r="JGZ100" s="29"/>
      <c r="JHA100" s="29"/>
      <c r="JHB100" s="29"/>
      <c r="JHC100" s="29"/>
      <c r="JHD100" s="29"/>
      <c r="JHE100" s="29"/>
      <c r="JHF100" s="29"/>
      <c r="JHG100" s="29"/>
      <c r="JHH100" s="29"/>
      <c r="JHI100" s="29"/>
      <c r="JHJ100" s="29"/>
      <c r="JHK100" s="29"/>
      <c r="JHL100" s="29"/>
      <c r="JHM100" s="29"/>
      <c r="JHN100" s="29"/>
      <c r="JHO100" s="29"/>
      <c r="JHP100" s="29"/>
      <c r="JHQ100" s="29"/>
      <c r="JHR100" s="29"/>
      <c r="JHS100" s="29"/>
      <c r="JHT100" s="29"/>
      <c r="JHU100" s="29"/>
      <c r="JHV100" s="29"/>
      <c r="JHW100" s="29"/>
      <c r="JHX100" s="29"/>
      <c r="JHY100" s="29"/>
      <c r="JHZ100" s="29"/>
      <c r="JIA100" s="29"/>
      <c r="JIB100" s="29"/>
      <c r="JIC100" s="29"/>
      <c r="JID100" s="29"/>
      <c r="JIE100" s="29"/>
      <c r="JIF100" s="29"/>
      <c r="JIG100" s="29"/>
      <c r="JIH100" s="29"/>
      <c r="JII100" s="29"/>
      <c r="JIJ100" s="29"/>
      <c r="JIK100" s="29"/>
      <c r="JIL100" s="29"/>
      <c r="JIM100" s="29"/>
      <c r="JIN100" s="29"/>
      <c r="JIO100" s="29"/>
      <c r="JIP100" s="29"/>
      <c r="JIQ100" s="29"/>
      <c r="JIR100" s="29"/>
      <c r="JIS100" s="29"/>
      <c r="JIT100" s="29"/>
      <c r="JIU100" s="29"/>
      <c r="JIV100" s="29"/>
      <c r="JIW100" s="29"/>
      <c r="JIX100" s="29"/>
      <c r="JIY100" s="29"/>
      <c r="JIZ100" s="29"/>
      <c r="JJA100" s="29"/>
      <c r="JJB100" s="29"/>
      <c r="JJC100" s="29"/>
      <c r="JJD100" s="29"/>
      <c r="JJE100" s="29"/>
      <c r="JJF100" s="29"/>
      <c r="JJG100" s="29"/>
      <c r="JJH100" s="29"/>
      <c r="JJI100" s="29"/>
      <c r="JJJ100" s="29"/>
      <c r="JJK100" s="29"/>
      <c r="JJL100" s="29"/>
      <c r="JJM100" s="29"/>
      <c r="JJN100" s="29"/>
      <c r="JJO100" s="29"/>
      <c r="JJP100" s="29"/>
      <c r="JJQ100" s="29"/>
      <c r="JJR100" s="29"/>
      <c r="JJS100" s="29"/>
      <c r="JJT100" s="29"/>
      <c r="JJU100" s="29"/>
      <c r="JJV100" s="29"/>
      <c r="JJW100" s="29"/>
      <c r="JJX100" s="29"/>
      <c r="JJY100" s="29"/>
      <c r="JJZ100" s="29"/>
      <c r="JKA100" s="29"/>
      <c r="JKB100" s="29"/>
      <c r="JKC100" s="29"/>
      <c r="JKD100" s="29"/>
      <c r="JKE100" s="29"/>
      <c r="JKF100" s="29"/>
      <c r="JKG100" s="29"/>
      <c r="JKH100" s="29"/>
      <c r="JKI100" s="29"/>
      <c r="JKJ100" s="29"/>
      <c r="JKK100" s="29"/>
      <c r="JKL100" s="29"/>
      <c r="JKM100" s="29"/>
      <c r="JKN100" s="29"/>
      <c r="JKO100" s="29"/>
      <c r="JKP100" s="29"/>
      <c r="JKQ100" s="29"/>
      <c r="JKR100" s="29"/>
      <c r="JKS100" s="29"/>
      <c r="JKT100" s="29"/>
      <c r="JKU100" s="29"/>
      <c r="JKV100" s="29"/>
      <c r="JKW100" s="29"/>
      <c r="JKX100" s="29"/>
      <c r="JKY100" s="29"/>
      <c r="JKZ100" s="29"/>
      <c r="JLA100" s="29"/>
      <c r="JLB100" s="29"/>
      <c r="JLC100" s="29"/>
      <c r="JLD100" s="29"/>
      <c r="JLE100" s="29"/>
      <c r="JLF100" s="29"/>
      <c r="JLG100" s="29"/>
      <c r="JLH100" s="29"/>
      <c r="JLI100" s="29"/>
      <c r="JLJ100" s="29"/>
      <c r="JLK100" s="29"/>
      <c r="JLL100" s="29"/>
      <c r="JLM100" s="29"/>
      <c r="JLN100" s="29"/>
      <c r="JLO100" s="29"/>
      <c r="JLP100" s="29"/>
      <c r="JLQ100" s="29"/>
      <c r="JLR100" s="29"/>
      <c r="JLS100" s="29"/>
      <c r="JLT100" s="29"/>
      <c r="JLU100" s="29"/>
      <c r="JLV100" s="29"/>
      <c r="JLW100" s="29"/>
      <c r="JLX100" s="29"/>
      <c r="JLY100" s="29"/>
      <c r="JLZ100" s="29"/>
      <c r="JMA100" s="29"/>
      <c r="JMB100" s="29"/>
      <c r="JMC100" s="29"/>
      <c r="JMD100" s="29"/>
      <c r="JME100" s="29"/>
      <c r="JMF100" s="29"/>
      <c r="JMG100" s="29"/>
      <c r="JMH100" s="29"/>
      <c r="JMI100" s="29"/>
      <c r="JMJ100" s="29"/>
      <c r="JMK100" s="29"/>
      <c r="JML100" s="29"/>
      <c r="JMM100" s="29"/>
      <c r="JMN100" s="29"/>
      <c r="JMO100" s="29"/>
      <c r="JMP100" s="29"/>
      <c r="JMQ100" s="29"/>
      <c r="JMR100" s="29"/>
      <c r="JMS100" s="29"/>
      <c r="JMT100" s="29"/>
      <c r="JMU100" s="29"/>
      <c r="JMV100" s="29"/>
      <c r="JMW100" s="29"/>
      <c r="JMX100" s="29"/>
      <c r="JMY100" s="29"/>
      <c r="JMZ100" s="29"/>
      <c r="JNA100" s="29"/>
      <c r="JNB100" s="29"/>
      <c r="JNC100" s="29"/>
      <c r="JND100" s="29"/>
      <c r="JNE100" s="29"/>
      <c r="JNF100" s="29"/>
      <c r="JNG100" s="29"/>
      <c r="JNH100" s="29"/>
      <c r="JNI100" s="29"/>
      <c r="JNJ100" s="29"/>
      <c r="JNK100" s="29"/>
      <c r="JNL100" s="29"/>
      <c r="JNM100" s="29"/>
      <c r="JNN100" s="29"/>
      <c r="JNO100" s="29"/>
      <c r="JNP100" s="29"/>
      <c r="JNQ100" s="29"/>
      <c r="JNR100" s="29"/>
      <c r="JNS100" s="29"/>
      <c r="JNT100" s="29"/>
      <c r="JNU100" s="29"/>
      <c r="JNV100" s="29"/>
      <c r="JNW100" s="29"/>
      <c r="JNX100" s="29"/>
      <c r="JNY100" s="29"/>
      <c r="JNZ100" s="29"/>
      <c r="JOA100" s="29"/>
      <c r="JOB100" s="29"/>
      <c r="JOC100" s="29"/>
      <c r="JOD100" s="29"/>
      <c r="JOE100" s="29"/>
      <c r="JOF100" s="29"/>
      <c r="JOG100" s="29"/>
      <c r="JOH100" s="29"/>
      <c r="JOI100" s="29"/>
      <c r="JOJ100" s="29"/>
      <c r="JOK100" s="29"/>
      <c r="JOL100" s="29"/>
      <c r="JOM100" s="29"/>
      <c r="JON100" s="29"/>
      <c r="JOO100" s="29"/>
      <c r="JOP100" s="29"/>
      <c r="JOQ100" s="29"/>
      <c r="JOR100" s="29"/>
      <c r="JOS100" s="29"/>
      <c r="JOT100" s="29"/>
      <c r="JOU100" s="29"/>
      <c r="JOV100" s="29"/>
      <c r="JOW100" s="29"/>
      <c r="JOX100" s="29"/>
      <c r="JOY100" s="29"/>
      <c r="JOZ100" s="29"/>
      <c r="JPA100" s="29"/>
      <c r="JPB100" s="29"/>
      <c r="JPC100" s="29"/>
      <c r="JPD100" s="29"/>
      <c r="JPE100" s="29"/>
      <c r="JPF100" s="29"/>
      <c r="JPG100" s="29"/>
      <c r="JPH100" s="29"/>
      <c r="JPI100" s="29"/>
      <c r="JPJ100" s="29"/>
      <c r="JPK100" s="29"/>
      <c r="JPL100" s="29"/>
      <c r="JPM100" s="29"/>
      <c r="JPN100" s="29"/>
      <c r="JPO100" s="29"/>
      <c r="JPP100" s="29"/>
      <c r="JPQ100" s="29"/>
      <c r="JPR100" s="29"/>
      <c r="JPS100" s="29"/>
      <c r="JPT100" s="29"/>
      <c r="JPU100" s="29"/>
      <c r="JPV100" s="29"/>
      <c r="JPW100" s="29"/>
      <c r="JPX100" s="29"/>
      <c r="JPY100" s="29"/>
      <c r="JPZ100" s="29"/>
      <c r="JQA100" s="29"/>
      <c r="JQB100" s="29"/>
      <c r="JQC100" s="29"/>
      <c r="JQD100" s="29"/>
      <c r="JQE100" s="29"/>
      <c r="JQF100" s="29"/>
      <c r="JQG100" s="29"/>
      <c r="JQH100" s="29"/>
      <c r="JQI100" s="29"/>
      <c r="JQJ100" s="29"/>
      <c r="JQK100" s="29"/>
      <c r="JQL100" s="29"/>
      <c r="JQM100" s="29"/>
      <c r="JQN100" s="29"/>
      <c r="JQO100" s="29"/>
      <c r="JQP100" s="29"/>
      <c r="JQQ100" s="29"/>
      <c r="JQR100" s="29"/>
      <c r="JQS100" s="29"/>
      <c r="JQT100" s="29"/>
      <c r="JQU100" s="29"/>
      <c r="JQV100" s="29"/>
      <c r="JQW100" s="29"/>
      <c r="JQX100" s="29"/>
      <c r="JQY100" s="29"/>
      <c r="JQZ100" s="29"/>
      <c r="JRA100" s="29"/>
      <c r="JRB100" s="29"/>
      <c r="JRC100" s="29"/>
      <c r="JRD100" s="29"/>
      <c r="JRE100" s="29"/>
      <c r="JRF100" s="29"/>
      <c r="JRG100" s="29"/>
      <c r="JRH100" s="29"/>
      <c r="JRI100" s="29"/>
      <c r="JRJ100" s="29"/>
      <c r="JRK100" s="29"/>
      <c r="JRL100" s="29"/>
      <c r="JRM100" s="29"/>
      <c r="JRN100" s="29"/>
      <c r="JRO100" s="29"/>
      <c r="JRP100" s="29"/>
      <c r="JRQ100" s="29"/>
      <c r="JRR100" s="29"/>
      <c r="JRS100" s="29"/>
      <c r="JRT100" s="29"/>
      <c r="JRU100" s="29"/>
      <c r="JRV100" s="29"/>
      <c r="JRW100" s="29"/>
      <c r="JRX100" s="29"/>
      <c r="JRY100" s="29"/>
      <c r="JRZ100" s="29"/>
      <c r="JSA100" s="29"/>
      <c r="JSB100" s="29"/>
      <c r="JSC100" s="29"/>
      <c r="JSD100" s="29"/>
      <c r="JSE100" s="29"/>
      <c r="JSF100" s="29"/>
      <c r="JSG100" s="29"/>
      <c r="JSH100" s="29"/>
      <c r="JSI100" s="29"/>
      <c r="JSJ100" s="29"/>
      <c r="JSK100" s="29"/>
      <c r="JSL100" s="29"/>
      <c r="JSM100" s="29"/>
      <c r="JSN100" s="29"/>
      <c r="JSO100" s="29"/>
      <c r="JSP100" s="29"/>
      <c r="JSQ100" s="29"/>
      <c r="JSR100" s="29"/>
      <c r="JSS100" s="29"/>
      <c r="JST100" s="29"/>
      <c r="JSU100" s="29"/>
      <c r="JSV100" s="29"/>
      <c r="JSW100" s="29"/>
      <c r="JSX100" s="29"/>
      <c r="JSY100" s="29"/>
      <c r="JSZ100" s="29"/>
      <c r="JTA100" s="29"/>
      <c r="JTB100" s="29"/>
      <c r="JTC100" s="29"/>
      <c r="JTD100" s="29"/>
      <c r="JTE100" s="29"/>
      <c r="JTF100" s="29"/>
      <c r="JTG100" s="29"/>
      <c r="JTH100" s="29"/>
      <c r="JTI100" s="29"/>
      <c r="JTJ100" s="29"/>
      <c r="JTK100" s="29"/>
      <c r="JTL100" s="29"/>
      <c r="JTM100" s="29"/>
      <c r="JTN100" s="29"/>
      <c r="JTO100" s="29"/>
      <c r="JTP100" s="29"/>
      <c r="JTQ100" s="29"/>
      <c r="JTR100" s="29"/>
      <c r="JTS100" s="29"/>
      <c r="JTT100" s="29"/>
      <c r="JTU100" s="29"/>
      <c r="JTV100" s="29"/>
      <c r="JTW100" s="29"/>
      <c r="JTX100" s="29"/>
      <c r="JTY100" s="29"/>
      <c r="JTZ100" s="29"/>
      <c r="JUA100" s="29"/>
      <c r="JUB100" s="29"/>
      <c r="JUC100" s="29"/>
      <c r="JUD100" s="29"/>
      <c r="JUE100" s="29"/>
      <c r="JUF100" s="29"/>
      <c r="JUG100" s="29"/>
      <c r="JUH100" s="29"/>
      <c r="JUI100" s="29"/>
      <c r="JUJ100" s="29"/>
      <c r="JUK100" s="29"/>
      <c r="JUL100" s="29"/>
      <c r="JUM100" s="29"/>
      <c r="JUN100" s="29"/>
      <c r="JUO100" s="29"/>
      <c r="JUP100" s="29"/>
      <c r="JUQ100" s="29"/>
      <c r="JUR100" s="29"/>
      <c r="JUS100" s="29"/>
      <c r="JUT100" s="29"/>
      <c r="JUU100" s="29"/>
      <c r="JUV100" s="29"/>
      <c r="JUW100" s="29"/>
      <c r="JUX100" s="29"/>
      <c r="JUY100" s="29"/>
      <c r="JUZ100" s="29"/>
      <c r="JVA100" s="29"/>
      <c r="JVB100" s="29"/>
      <c r="JVC100" s="29"/>
      <c r="JVD100" s="29"/>
      <c r="JVE100" s="29"/>
      <c r="JVF100" s="29"/>
      <c r="JVG100" s="29"/>
      <c r="JVH100" s="29"/>
      <c r="JVI100" s="29"/>
      <c r="JVJ100" s="29"/>
      <c r="JVK100" s="29"/>
      <c r="JVL100" s="29"/>
      <c r="JVM100" s="29"/>
      <c r="JVN100" s="29"/>
      <c r="JVO100" s="29"/>
      <c r="JVP100" s="29"/>
      <c r="JVQ100" s="29"/>
      <c r="JVR100" s="29"/>
      <c r="JVS100" s="29"/>
      <c r="JVT100" s="29"/>
      <c r="JVU100" s="29"/>
      <c r="JVV100" s="29"/>
      <c r="JVW100" s="29"/>
      <c r="JVX100" s="29"/>
      <c r="JVY100" s="29"/>
      <c r="JVZ100" s="29"/>
      <c r="JWA100" s="29"/>
      <c r="JWB100" s="29"/>
      <c r="JWC100" s="29"/>
      <c r="JWD100" s="29"/>
      <c r="JWE100" s="29"/>
      <c r="JWF100" s="29"/>
      <c r="JWG100" s="29"/>
      <c r="JWH100" s="29"/>
      <c r="JWI100" s="29"/>
      <c r="JWJ100" s="29"/>
      <c r="JWK100" s="29"/>
      <c r="JWL100" s="29"/>
      <c r="JWM100" s="29"/>
      <c r="JWN100" s="29"/>
      <c r="JWO100" s="29"/>
      <c r="JWP100" s="29"/>
      <c r="JWQ100" s="29"/>
      <c r="JWR100" s="29"/>
      <c r="JWS100" s="29"/>
      <c r="JWT100" s="29"/>
      <c r="JWU100" s="29"/>
      <c r="JWV100" s="29"/>
      <c r="JWW100" s="29"/>
      <c r="JWX100" s="29"/>
      <c r="JWY100" s="29"/>
      <c r="JWZ100" s="29"/>
      <c r="JXA100" s="29"/>
      <c r="JXB100" s="29"/>
      <c r="JXC100" s="29"/>
      <c r="JXD100" s="29"/>
      <c r="JXE100" s="29"/>
      <c r="JXF100" s="29"/>
      <c r="JXG100" s="29"/>
      <c r="JXH100" s="29"/>
      <c r="JXI100" s="29"/>
      <c r="JXJ100" s="29"/>
      <c r="JXK100" s="29"/>
      <c r="JXL100" s="29"/>
      <c r="JXM100" s="29"/>
      <c r="JXN100" s="29"/>
      <c r="JXO100" s="29"/>
      <c r="JXP100" s="29"/>
      <c r="JXQ100" s="29"/>
      <c r="JXR100" s="29"/>
      <c r="JXS100" s="29"/>
      <c r="JXT100" s="29"/>
      <c r="JXU100" s="29"/>
      <c r="JXV100" s="29"/>
      <c r="JXW100" s="29"/>
      <c r="JXX100" s="29"/>
      <c r="JXY100" s="29"/>
      <c r="JXZ100" s="29"/>
      <c r="JYA100" s="29"/>
      <c r="JYB100" s="29"/>
      <c r="JYC100" s="29"/>
      <c r="JYD100" s="29"/>
      <c r="JYE100" s="29"/>
      <c r="JYF100" s="29"/>
      <c r="JYG100" s="29"/>
      <c r="JYH100" s="29"/>
      <c r="JYI100" s="29"/>
      <c r="JYJ100" s="29"/>
      <c r="JYK100" s="29"/>
      <c r="JYL100" s="29"/>
      <c r="JYM100" s="29"/>
      <c r="JYN100" s="29"/>
      <c r="JYO100" s="29"/>
      <c r="JYP100" s="29"/>
      <c r="JYQ100" s="29"/>
      <c r="JYR100" s="29"/>
      <c r="JYS100" s="29"/>
      <c r="JYT100" s="29"/>
      <c r="JYU100" s="29"/>
      <c r="JYV100" s="29"/>
      <c r="JYW100" s="29"/>
      <c r="JYX100" s="29"/>
      <c r="JYY100" s="29"/>
      <c r="JYZ100" s="29"/>
      <c r="JZA100" s="29"/>
      <c r="JZB100" s="29"/>
      <c r="JZC100" s="29"/>
      <c r="JZD100" s="29"/>
      <c r="JZE100" s="29"/>
      <c r="JZF100" s="29"/>
      <c r="JZG100" s="29"/>
      <c r="JZH100" s="29"/>
      <c r="JZI100" s="29"/>
      <c r="JZJ100" s="29"/>
      <c r="JZK100" s="29"/>
      <c r="JZL100" s="29"/>
      <c r="JZM100" s="29"/>
      <c r="JZN100" s="29"/>
      <c r="JZO100" s="29"/>
      <c r="JZP100" s="29"/>
      <c r="JZQ100" s="29"/>
      <c r="JZR100" s="29"/>
      <c r="JZS100" s="29"/>
      <c r="JZT100" s="29"/>
      <c r="JZU100" s="29"/>
      <c r="JZV100" s="29"/>
      <c r="JZW100" s="29"/>
      <c r="JZX100" s="29"/>
      <c r="JZY100" s="29"/>
      <c r="JZZ100" s="29"/>
      <c r="KAA100" s="29"/>
      <c r="KAB100" s="29"/>
      <c r="KAC100" s="29"/>
      <c r="KAD100" s="29"/>
      <c r="KAE100" s="29"/>
      <c r="KAF100" s="29"/>
      <c r="KAG100" s="29"/>
      <c r="KAH100" s="29"/>
      <c r="KAI100" s="29"/>
      <c r="KAJ100" s="29"/>
      <c r="KAK100" s="29"/>
      <c r="KAL100" s="29"/>
      <c r="KAM100" s="29"/>
      <c r="KAN100" s="29"/>
      <c r="KAO100" s="29"/>
      <c r="KAP100" s="29"/>
      <c r="KAQ100" s="29"/>
      <c r="KAR100" s="29"/>
      <c r="KAS100" s="29"/>
      <c r="KAT100" s="29"/>
      <c r="KAU100" s="29"/>
      <c r="KAV100" s="29"/>
      <c r="KAW100" s="29"/>
      <c r="KAX100" s="29"/>
      <c r="KAY100" s="29"/>
      <c r="KAZ100" s="29"/>
      <c r="KBA100" s="29"/>
      <c r="KBB100" s="29"/>
      <c r="KBC100" s="29"/>
      <c r="KBD100" s="29"/>
      <c r="KBE100" s="29"/>
      <c r="KBF100" s="29"/>
      <c r="KBG100" s="29"/>
      <c r="KBH100" s="29"/>
      <c r="KBI100" s="29"/>
      <c r="KBJ100" s="29"/>
      <c r="KBK100" s="29"/>
      <c r="KBL100" s="29"/>
      <c r="KBM100" s="29"/>
      <c r="KBN100" s="29"/>
      <c r="KBO100" s="29"/>
      <c r="KBP100" s="29"/>
      <c r="KBQ100" s="29"/>
      <c r="KBR100" s="29"/>
      <c r="KBS100" s="29"/>
      <c r="KBT100" s="29"/>
      <c r="KBU100" s="29"/>
      <c r="KBV100" s="29"/>
      <c r="KBW100" s="29"/>
      <c r="KBX100" s="29"/>
      <c r="KBY100" s="29"/>
      <c r="KBZ100" s="29"/>
      <c r="KCA100" s="29"/>
      <c r="KCB100" s="29"/>
      <c r="KCC100" s="29"/>
      <c r="KCD100" s="29"/>
      <c r="KCE100" s="29"/>
      <c r="KCF100" s="29"/>
      <c r="KCG100" s="29"/>
      <c r="KCH100" s="29"/>
      <c r="KCI100" s="29"/>
      <c r="KCJ100" s="29"/>
      <c r="KCK100" s="29"/>
      <c r="KCL100" s="29"/>
      <c r="KCM100" s="29"/>
      <c r="KCN100" s="29"/>
      <c r="KCO100" s="29"/>
      <c r="KCP100" s="29"/>
      <c r="KCQ100" s="29"/>
      <c r="KCR100" s="29"/>
      <c r="KCS100" s="29"/>
      <c r="KCT100" s="29"/>
      <c r="KCU100" s="29"/>
      <c r="KCV100" s="29"/>
      <c r="KCW100" s="29"/>
      <c r="KCX100" s="29"/>
      <c r="KCY100" s="29"/>
      <c r="KCZ100" s="29"/>
      <c r="KDA100" s="29"/>
      <c r="KDB100" s="29"/>
      <c r="KDC100" s="29"/>
      <c r="KDD100" s="29"/>
      <c r="KDE100" s="29"/>
      <c r="KDF100" s="29"/>
      <c r="KDG100" s="29"/>
      <c r="KDH100" s="29"/>
      <c r="KDI100" s="29"/>
      <c r="KDJ100" s="29"/>
      <c r="KDK100" s="29"/>
      <c r="KDL100" s="29"/>
      <c r="KDM100" s="29"/>
      <c r="KDN100" s="29"/>
      <c r="KDO100" s="29"/>
      <c r="KDP100" s="29"/>
      <c r="KDQ100" s="29"/>
      <c r="KDR100" s="29"/>
      <c r="KDS100" s="29"/>
      <c r="KDT100" s="29"/>
      <c r="KDU100" s="29"/>
      <c r="KDV100" s="29"/>
      <c r="KDW100" s="29"/>
      <c r="KDX100" s="29"/>
      <c r="KDY100" s="29"/>
      <c r="KDZ100" s="29"/>
      <c r="KEA100" s="29"/>
      <c r="KEB100" s="29"/>
      <c r="KEC100" s="29"/>
      <c r="KED100" s="29"/>
      <c r="KEE100" s="29"/>
      <c r="KEF100" s="29"/>
      <c r="KEG100" s="29"/>
      <c r="KEH100" s="29"/>
      <c r="KEI100" s="29"/>
      <c r="KEJ100" s="29"/>
      <c r="KEK100" s="29"/>
      <c r="KEL100" s="29"/>
      <c r="KEM100" s="29"/>
      <c r="KEN100" s="29"/>
      <c r="KEO100" s="29"/>
      <c r="KEP100" s="29"/>
      <c r="KEQ100" s="29"/>
      <c r="KER100" s="29"/>
      <c r="KES100" s="29"/>
      <c r="KET100" s="29"/>
      <c r="KEU100" s="29"/>
      <c r="KEV100" s="29"/>
      <c r="KEW100" s="29"/>
      <c r="KEX100" s="29"/>
      <c r="KEY100" s="29"/>
      <c r="KEZ100" s="29"/>
      <c r="KFA100" s="29"/>
      <c r="KFB100" s="29"/>
      <c r="KFC100" s="29"/>
      <c r="KFD100" s="29"/>
      <c r="KFE100" s="29"/>
      <c r="KFF100" s="29"/>
      <c r="KFG100" s="29"/>
      <c r="KFH100" s="29"/>
      <c r="KFI100" s="29"/>
      <c r="KFJ100" s="29"/>
      <c r="KFK100" s="29"/>
      <c r="KFL100" s="29"/>
      <c r="KFM100" s="29"/>
      <c r="KFN100" s="29"/>
      <c r="KFO100" s="29"/>
      <c r="KFP100" s="29"/>
      <c r="KFQ100" s="29"/>
      <c r="KFR100" s="29"/>
      <c r="KFS100" s="29"/>
      <c r="KFT100" s="29"/>
      <c r="KFU100" s="29"/>
      <c r="KFV100" s="29"/>
      <c r="KFW100" s="29"/>
      <c r="KFX100" s="29"/>
      <c r="KFY100" s="29"/>
      <c r="KFZ100" s="29"/>
      <c r="KGA100" s="29"/>
      <c r="KGB100" s="29"/>
      <c r="KGC100" s="29"/>
      <c r="KGD100" s="29"/>
      <c r="KGE100" s="29"/>
      <c r="KGF100" s="29"/>
      <c r="KGG100" s="29"/>
      <c r="KGH100" s="29"/>
      <c r="KGI100" s="29"/>
      <c r="KGJ100" s="29"/>
      <c r="KGK100" s="29"/>
      <c r="KGL100" s="29"/>
      <c r="KGM100" s="29"/>
      <c r="KGN100" s="29"/>
      <c r="KGO100" s="29"/>
      <c r="KGP100" s="29"/>
      <c r="KGQ100" s="29"/>
      <c r="KGR100" s="29"/>
      <c r="KGS100" s="29"/>
      <c r="KGT100" s="29"/>
      <c r="KGU100" s="29"/>
      <c r="KGV100" s="29"/>
      <c r="KGW100" s="29"/>
      <c r="KGX100" s="29"/>
      <c r="KGY100" s="29"/>
      <c r="KGZ100" s="29"/>
      <c r="KHA100" s="29"/>
      <c r="KHB100" s="29"/>
      <c r="KHC100" s="29"/>
      <c r="KHD100" s="29"/>
      <c r="KHE100" s="29"/>
      <c r="KHF100" s="29"/>
      <c r="KHG100" s="29"/>
      <c r="KHH100" s="29"/>
      <c r="KHI100" s="29"/>
      <c r="KHJ100" s="29"/>
      <c r="KHK100" s="29"/>
      <c r="KHL100" s="29"/>
      <c r="KHM100" s="29"/>
      <c r="KHN100" s="29"/>
      <c r="KHO100" s="29"/>
      <c r="KHP100" s="29"/>
      <c r="KHQ100" s="29"/>
      <c r="KHR100" s="29"/>
      <c r="KHS100" s="29"/>
      <c r="KHT100" s="29"/>
      <c r="KHU100" s="29"/>
      <c r="KHV100" s="29"/>
      <c r="KHW100" s="29"/>
      <c r="KHX100" s="29"/>
      <c r="KHY100" s="29"/>
      <c r="KHZ100" s="29"/>
      <c r="KIA100" s="29"/>
      <c r="KIB100" s="29"/>
      <c r="KIC100" s="29"/>
      <c r="KID100" s="29"/>
      <c r="KIE100" s="29"/>
      <c r="KIF100" s="29"/>
      <c r="KIG100" s="29"/>
      <c r="KIH100" s="29"/>
      <c r="KII100" s="29"/>
      <c r="KIJ100" s="29"/>
      <c r="KIK100" s="29"/>
      <c r="KIL100" s="29"/>
      <c r="KIM100" s="29"/>
      <c r="KIN100" s="29"/>
      <c r="KIO100" s="29"/>
      <c r="KIP100" s="29"/>
      <c r="KIQ100" s="29"/>
      <c r="KIR100" s="29"/>
      <c r="KIS100" s="29"/>
      <c r="KIT100" s="29"/>
      <c r="KIU100" s="29"/>
      <c r="KIV100" s="29"/>
      <c r="KIW100" s="29"/>
      <c r="KIX100" s="29"/>
      <c r="KIY100" s="29"/>
      <c r="KIZ100" s="29"/>
      <c r="KJA100" s="29"/>
      <c r="KJB100" s="29"/>
      <c r="KJC100" s="29"/>
      <c r="KJD100" s="29"/>
      <c r="KJE100" s="29"/>
      <c r="KJF100" s="29"/>
      <c r="KJG100" s="29"/>
      <c r="KJH100" s="29"/>
      <c r="KJI100" s="29"/>
      <c r="KJJ100" s="29"/>
      <c r="KJK100" s="29"/>
      <c r="KJL100" s="29"/>
      <c r="KJM100" s="29"/>
      <c r="KJN100" s="29"/>
      <c r="KJO100" s="29"/>
      <c r="KJP100" s="29"/>
      <c r="KJQ100" s="29"/>
      <c r="KJR100" s="29"/>
      <c r="KJS100" s="29"/>
      <c r="KJT100" s="29"/>
      <c r="KJU100" s="29"/>
      <c r="KJV100" s="29"/>
      <c r="KJW100" s="29"/>
      <c r="KJX100" s="29"/>
      <c r="KJY100" s="29"/>
      <c r="KJZ100" s="29"/>
      <c r="KKA100" s="29"/>
      <c r="KKB100" s="29"/>
      <c r="KKC100" s="29"/>
      <c r="KKD100" s="29"/>
      <c r="KKE100" s="29"/>
      <c r="KKF100" s="29"/>
      <c r="KKG100" s="29"/>
      <c r="KKH100" s="29"/>
      <c r="KKI100" s="29"/>
      <c r="KKJ100" s="29"/>
      <c r="KKK100" s="29"/>
      <c r="KKL100" s="29"/>
      <c r="KKM100" s="29"/>
      <c r="KKN100" s="29"/>
      <c r="KKO100" s="29"/>
      <c r="KKP100" s="29"/>
      <c r="KKQ100" s="29"/>
      <c r="KKR100" s="29"/>
      <c r="KKS100" s="29"/>
      <c r="KKT100" s="29"/>
      <c r="KKU100" s="29"/>
      <c r="KKV100" s="29"/>
      <c r="KKW100" s="29"/>
      <c r="KKX100" s="29"/>
      <c r="KKY100" s="29"/>
      <c r="KKZ100" s="29"/>
      <c r="KLA100" s="29"/>
      <c r="KLB100" s="29"/>
      <c r="KLC100" s="29"/>
      <c r="KLD100" s="29"/>
      <c r="KLE100" s="29"/>
      <c r="KLF100" s="29"/>
      <c r="KLG100" s="29"/>
      <c r="KLH100" s="29"/>
      <c r="KLI100" s="29"/>
      <c r="KLJ100" s="29"/>
      <c r="KLK100" s="29"/>
      <c r="KLL100" s="29"/>
      <c r="KLM100" s="29"/>
      <c r="KLN100" s="29"/>
      <c r="KLO100" s="29"/>
      <c r="KLP100" s="29"/>
      <c r="KLQ100" s="29"/>
      <c r="KLR100" s="29"/>
      <c r="KLS100" s="29"/>
      <c r="KLT100" s="29"/>
      <c r="KLU100" s="29"/>
      <c r="KLV100" s="29"/>
      <c r="KLW100" s="29"/>
      <c r="KLX100" s="29"/>
      <c r="KLY100" s="29"/>
      <c r="KLZ100" s="29"/>
      <c r="KMA100" s="29"/>
      <c r="KMB100" s="29"/>
      <c r="KMC100" s="29"/>
      <c r="KMD100" s="29"/>
      <c r="KME100" s="29"/>
      <c r="KMF100" s="29"/>
      <c r="KMG100" s="29"/>
      <c r="KMH100" s="29"/>
      <c r="KMI100" s="29"/>
      <c r="KMJ100" s="29"/>
      <c r="KMK100" s="29"/>
      <c r="KML100" s="29"/>
      <c r="KMM100" s="29"/>
      <c r="KMN100" s="29"/>
      <c r="KMO100" s="29"/>
      <c r="KMP100" s="29"/>
      <c r="KMQ100" s="29"/>
      <c r="KMR100" s="29"/>
      <c r="KMS100" s="29"/>
      <c r="KMT100" s="29"/>
      <c r="KMU100" s="29"/>
      <c r="KMV100" s="29"/>
      <c r="KMW100" s="29"/>
      <c r="KMX100" s="29"/>
      <c r="KMY100" s="29"/>
      <c r="KMZ100" s="29"/>
      <c r="KNA100" s="29"/>
      <c r="KNB100" s="29"/>
      <c r="KNC100" s="29"/>
      <c r="KND100" s="29"/>
      <c r="KNE100" s="29"/>
      <c r="KNF100" s="29"/>
      <c r="KNG100" s="29"/>
      <c r="KNH100" s="29"/>
      <c r="KNI100" s="29"/>
      <c r="KNJ100" s="29"/>
      <c r="KNK100" s="29"/>
      <c r="KNL100" s="29"/>
      <c r="KNM100" s="29"/>
      <c r="KNN100" s="29"/>
      <c r="KNO100" s="29"/>
      <c r="KNP100" s="29"/>
      <c r="KNQ100" s="29"/>
      <c r="KNR100" s="29"/>
      <c r="KNS100" s="29"/>
      <c r="KNT100" s="29"/>
      <c r="KNU100" s="29"/>
      <c r="KNV100" s="29"/>
      <c r="KNW100" s="29"/>
      <c r="KNX100" s="29"/>
      <c r="KNY100" s="29"/>
      <c r="KNZ100" s="29"/>
      <c r="KOA100" s="29"/>
      <c r="KOB100" s="29"/>
      <c r="KOC100" s="29"/>
      <c r="KOD100" s="29"/>
      <c r="KOE100" s="29"/>
      <c r="KOF100" s="29"/>
      <c r="KOG100" s="29"/>
      <c r="KOH100" s="29"/>
      <c r="KOI100" s="29"/>
      <c r="KOJ100" s="29"/>
      <c r="KOK100" s="29"/>
      <c r="KOL100" s="29"/>
      <c r="KOM100" s="29"/>
      <c r="KON100" s="29"/>
      <c r="KOO100" s="29"/>
      <c r="KOP100" s="29"/>
      <c r="KOQ100" s="29"/>
      <c r="KOR100" s="29"/>
      <c r="KOS100" s="29"/>
      <c r="KOT100" s="29"/>
      <c r="KOU100" s="29"/>
      <c r="KOV100" s="29"/>
      <c r="KOW100" s="29"/>
      <c r="KOX100" s="29"/>
      <c r="KOY100" s="29"/>
      <c r="KOZ100" s="29"/>
      <c r="KPA100" s="29"/>
      <c r="KPB100" s="29"/>
      <c r="KPC100" s="29"/>
      <c r="KPD100" s="29"/>
      <c r="KPE100" s="29"/>
      <c r="KPF100" s="29"/>
      <c r="KPG100" s="29"/>
      <c r="KPH100" s="29"/>
      <c r="KPI100" s="29"/>
      <c r="KPJ100" s="29"/>
      <c r="KPK100" s="29"/>
      <c r="KPL100" s="29"/>
      <c r="KPM100" s="29"/>
      <c r="KPN100" s="29"/>
      <c r="KPO100" s="29"/>
      <c r="KPP100" s="29"/>
      <c r="KPQ100" s="29"/>
      <c r="KPR100" s="29"/>
      <c r="KPS100" s="29"/>
      <c r="KPT100" s="29"/>
      <c r="KPU100" s="29"/>
      <c r="KPV100" s="29"/>
      <c r="KPW100" s="29"/>
      <c r="KPX100" s="29"/>
      <c r="KPY100" s="29"/>
      <c r="KPZ100" s="29"/>
      <c r="KQA100" s="29"/>
      <c r="KQB100" s="29"/>
      <c r="KQC100" s="29"/>
      <c r="KQD100" s="29"/>
      <c r="KQE100" s="29"/>
      <c r="KQF100" s="29"/>
      <c r="KQG100" s="29"/>
      <c r="KQH100" s="29"/>
      <c r="KQI100" s="29"/>
      <c r="KQJ100" s="29"/>
      <c r="KQK100" s="29"/>
      <c r="KQL100" s="29"/>
      <c r="KQM100" s="29"/>
      <c r="KQN100" s="29"/>
      <c r="KQO100" s="29"/>
      <c r="KQP100" s="29"/>
      <c r="KQQ100" s="29"/>
      <c r="KQR100" s="29"/>
      <c r="KQS100" s="29"/>
      <c r="KQT100" s="29"/>
      <c r="KQU100" s="29"/>
      <c r="KQV100" s="29"/>
      <c r="KQW100" s="29"/>
      <c r="KQX100" s="29"/>
      <c r="KQY100" s="29"/>
      <c r="KQZ100" s="29"/>
      <c r="KRA100" s="29"/>
      <c r="KRB100" s="29"/>
      <c r="KRC100" s="29"/>
      <c r="KRD100" s="29"/>
      <c r="KRE100" s="29"/>
      <c r="KRF100" s="29"/>
      <c r="KRG100" s="29"/>
      <c r="KRH100" s="29"/>
      <c r="KRI100" s="29"/>
      <c r="KRJ100" s="29"/>
      <c r="KRK100" s="29"/>
      <c r="KRL100" s="29"/>
      <c r="KRM100" s="29"/>
      <c r="KRN100" s="29"/>
      <c r="KRO100" s="29"/>
      <c r="KRP100" s="29"/>
      <c r="KRQ100" s="29"/>
      <c r="KRR100" s="29"/>
      <c r="KRS100" s="29"/>
      <c r="KRT100" s="29"/>
      <c r="KRU100" s="29"/>
      <c r="KRV100" s="29"/>
      <c r="KRW100" s="29"/>
      <c r="KRX100" s="29"/>
      <c r="KRY100" s="29"/>
      <c r="KRZ100" s="29"/>
      <c r="KSA100" s="29"/>
      <c r="KSB100" s="29"/>
      <c r="KSC100" s="29"/>
      <c r="KSD100" s="29"/>
      <c r="KSE100" s="29"/>
      <c r="KSF100" s="29"/>
      <c r="KSG100" s="29"/>
      <c r="KSH100" s="29"/>
      <c r="KSI100" s="29"/>
      <c r="KSJ100" s="29"/>
      <c r="KSK100" s="29"/>
      <c r="KSL100" s="29"/>
      <c r="KSM100" s="29"/>
      <c r="KSN100" s="29"/>
      <c r="KSO100" s="29"/>
      <c r="KSP100" s="29"/>
      <c r="KSQ100" s="29"/>
      <c r="KSR100" s="29"/>
      <c r="KSS100" s="29"/>
      <c r="KST100" s="29"/>
      <c r="KSU100" s="29"/>
      <c r="KSV100" s="29"/>
      <c r="KSW100" s="29"/>
      <c r="KSX100" s="29"/>
      <c r="KSY100" s="29"/>
      <c r="KSZ100" s="29"/>
      <c r="KTA100" s="29"/>
      <c r="KTB100" s="29"/>
      <c r="KTC100" s="29"/>
      <c r="KTD100" s="29"/>
      <c r="KTE100" s="29"/>
      <c r="KTF100" s="29"/>
      <c r="KTG100" s="29"/>
      <c r="KTH100" s="29"/>
      <c r="KTI100" s="29"/>
      <c r="KTJ100" s="29"/>
      <c r="KTK100" s="29"/>
      <c r="KTL100" s="29"/>
      <c r="KTM100" s="29"/>
      <c r="KTN100" s="29"/>
      <c r="KTO100" s="29"/>
      <c r="KTP100" s="29"/>
      <c r="KTQ100" s="29"/>
      <c r="KTR100" s="29"/>
      <c r="KTS100" s="29"/>
      <c r="KTT100" s="29"/>
      <c r="KTU100" s="29"/>
      <c r="KTV100" s="29"/>
      <c r="KTW100" s="29"/>
      <c r="KTX100" s="29"/>
      <c r="KTY100" s="29"/>
      <c r="KTZ100" s="29"/>
      <c r="KUA100" s="29"/>
      <c r="KUB100" s="29"/>
      <c r="KUC100" s="29"/>
      <c r="KUD100" s="29"/>
      <c r="KUE100" s="29"/>
      <c r="KUF100" s="29"/>
      <c r="KUG100" s="29"/>
      <c r="KUH100" s="29"/>
      <c r="KUI100" s="29"/>
      <c r="KUJ100" s="29"/>
      <c r="KUK100" s="29"/>
      <c r="KUL100" s="29"/>
      <c r="KUM100" s="29"/>
      <c r="KUN100" s="29"/>
      <c r="KUO100" s="29"/>
      <c r="KUP100" s="29"/>
      <c r="KUQ100" s="29"/>
      <c r="KUR100" s="29"/>
      <c r="KUS100" s="29"/>
      <c r="KUT100" s="29"/>
      <c r="KUU100" s="29"/>
      <c r="KUV100" s="29"/>
      <c r="KUW100" s="29"/>
      <c r="KUX100" s="29"/>
      <c r="KUY100" s="29"/>
      <c r="KUZ100" s="29"/>
      <c r="KVA100" s="29"/>
      <c r="KVB100" s="29"/>
      <c r="KVC100" s="29"/>
      <c r="KVD100" s="29"/>
      <c r="KVE100" s="29"/>
      <c r="KVF100" s="29"/>
      <c r="KVG100" s="29"/>
      <c r="KVH100" s="29"/>
      <c r="KVI100" s="29"/>
      <c r="KVJ100" s="29"/>
      <c r="KVK100" s="29"/>
      <c r="KVL100" s="29"/>
      <c r="KVM100" s="29"/>
      <c r="KVN100" s="29"/>
      <c r="KVO100" s="29"/>
      <c r="KVP100" s="29"/>
      <c r="KVQ100" s="29"/>
      <c r="KVR100" s="29"/>
      <c r="KVS100" s="29"/>
      <c r="KVT100" s="29"/>
      <c r="KVU100" s="29"/>
      <c r="KVV100" s="29"/>
      <c r="KVW100" s="29"/>
      <c r="KVX100" s="29"/>
      <c r="KVY100" s="29"/>
      <c r="KVZ100" s="29"/>
      <c r="KWA100" s="29"/>
      <c r="KWB100" s="29"/>
      <c r="KWC100" s="29"/>
      <c r="KWD100" s="29"/>
      <c r="KWE100" s="29"/>
      <c r="KWF100" s="29"/>
      <c r="KWG100" s="29"/>
      <c r="KWH100" s="29"/>
      <c r="KWI100" s="29"/>
      <c r="KWJ100" s="29"/>
      <c r="KWK100" s="29"/>
      <c r="KWL100" s="29"/>
      <c r="KWM100" s="29"/>
      <c r="KWN100" s="29"/>
      <c r="KWO100" s="29"/>
      <c r="KWP100" s="29"/>
      <c r="KWQ100" s="29"/>
      <c r="KWR100" s="29"/>
      <c r="KWS100" s="29"/>
      <c r="KWT100" s="29"/>
      <c r="KWU100" s="29"/>
      <c r="KWV100" s="29"/>
      <c r="KWW100" s="29"/>
      <c r="KWX100" s="29"/>
      <c r="KWY100" s="29"/>
      <c r="KWZ100" s="29"/>
      <c r="KXA100" s="29"/>
      <c r="KXB100" s="29"/>
      <c r="KXC100" s="29"/>
      <c r="KXD100" s="29"/>
      <c r="KXE100" s="29"/>
      <c r="KXF100" s="29"/>
      <c r="KXG100" s="29"/>
      <c r="KXH100" s="29"/>
      <c r="KXI100" s="29"/>
      <c r="KXJ100" s="29"/>
      <c r="KXK100" s="29"/>
      <c r="KXL100" s="29"/>
      <c r="KXM100" s="29"/>
      <c r="KXN100" s="29"/>
      <c r="KXO100" s="29"/>
      <c r="KXP100" s="29"/>
      <c r="KXQ100" s="29"/>
      <c r="KXR100" s="29"/>
      <c r="KXS100" s="29"/>
      <c r="KXT100" s="29"/>
      <c r="KXU100" s="29"/>
      <c r="KXV100" s="29"/>
      <c r="KXW100" s="29"/>
      <c r="KXX100" s="29"/>
      <c r="KXY100" s="29"/>
      <c r="KXZ100" s="29"/>
      <c r="KYA100" s="29"/>
      <c r="KYB100" s="29"/>
      <c r="KYC100" s="29"/>
      <c r="KYD100" s="29"/>
      <c r="KYE100" s="29"/>
      <c r="KYF100" s="29"/>
      <c r="KYG100" s="29"/>
      <c r="KYH100" s="29"/>
      <c r="KYI100" s="29"/>
      <c r="KYJ100" s="29"/>
      <c r="KYK100" s="29"/>
      <c r="KYL100" s="29"/>
      <c r="KYM100" s="29"/>
      <c r="KYN100" s="29"/>
      <c r="KYO100" s="29"/>
      <c r="KYP100" s="29"/>
      <c r="KYQ100" s="29"/>
      <c r="KYR100" s="29"/>
      <c r="KYS100" s="29"/>
      <c r="KYT100" s="29"/>
      <c r="KYU100" s="29"/>
      <c r="KYV100" s="29"/>
      <c r="KYW100" s="29"/>
      <c r="KYX100" s="29"/>
      <c r="KYY100" s="29"/>
      <c r="KYZ100" s="29"/>
      <c r="KZA100" s="29"/>
      <c r="KZB100" s="29"/>
      <c r="KZC100" s="29"/>
      <c r="KZD100" s="29"/>
      <c r="KZE100" s="29"/>
      <c r="KZF100" s="29"/>
      <c r="KZG100" s="29"/>
      <c r="KZH100" s="29"/>
      <c r="KZI100" s="29"/>
      <c r="KZJ100" s="29"/>
      <c r="KZK100" s="29"/>
      <c r="KZL100" s="29"/>
      <c r="KZM100" s="29"/>
      <c r="KZN100" s="29"/>
      <c r="KZO100" s="29"/>
      <c r="KZP100" s="29"/>
      <c r="KZQ100" s="29"/>
      <c r="KZR100" s="29"/>
      <c r="KZS100" s="29"/>
      <c r="KZT100" s="29"/>
      <c r="KZU100" s="29"/>
      <c r="KZV100" s="29"/>
      <c r="KZW100" s="29"/>
      <c r="KZX100" s="29"/>
      <c r="KZY100" s="29"/>
      <c r="KZZ100" s="29"/>
      <c r="LAA100" s="29"/>
      <c r="LAB100" s="29"/>
      <c r="LAC100" s="29"/>
      <c r="LAD100" s="29"/>
      <c r="LAE100" s="29"/>
      <c r="LAF100" s="29"/>
      <c r="LAG100" s="29"/>
      <c r="LAH100" s="29"/>
      <c r="LAI100" s="29"/>
      <c r="LAJ100" s="29"/>
      <c r="LAK100" s="29"/>
      <c r="LAL100" s="29"/>
      <c r="LAM100" s="29"/>
      <c r="LAN100" s="29"/>
      <c r="LAO100" s="29"/>
      <c r="LAP100" s="29"/>
      <c r="LAQ100" s="29"/>
      <c r="LAR100" s="29"/>
      <c r="LAS100" s="29"/>
      <c r="LAT100" s="29"/>
      <c r="LAU100" s="29"/>
      <c r="LAV100" s="29"/>
      <c r="LAW100" s="29"/>
      <c r="LAX100" s="29"/>
      <c r="LAY100" s="29"/>
      <c r="LAZ100" s="29"/>
      <c r="LBA100" s="29"/>
      <c r="LBB100" s="29"/>
      <c r="LBC100" s="29"/>
      <c r="LBD100" s="29"/>
      <c r="LBE100" s="29"/>
      <c r="LBF100" s="29"/>
      <c r="LBG100" s="29"/>
      <c r="LBH100" s="29"/>
      <c r="LBI100" s="29"/>
      <c r="LBJ100" s="29"/>
      <c r="LBK100" s="29"/>
      <c r="LBL100" s="29"/>
      <c r="LBM100" s="29"/>
      <c r="LBN100" s="29"/>
      <c r="LBO100" s="29"/>
      <c r="LBP100" s="29"/>
      <c r="LBQ100" s="29"/>
      <c r="LBR100" s="29"/>
      <c r="LBS100" s="29"/>
      <c r="LBT100" s="29"/>
      <c r="LBU100" s="29"/>
      <c r="LBV100" s="29"/>
      <c r="LBW100" s="29"/>
      <c r="LBX100" s="29"/>
      <c r="LBY100" s="29"/>
      <c r="LBZ100" s="29"/>
      <c r="LCA100" s="29"/>
      <c r="LCB100" s="29"/>
      <c r="LCC100" s="29"/>
      <c r="LCD100" s="29"/>
      <c r="LCE100" s="29"/>
      <c r="LCF100" s="29"/>
      <c r="LCG100" s="29"/>
      <c r="LCH100" s="29"/>
      <c r="LCI100" s="29"/>
      <c r="LCJ100" s="29"/>
      <c r="LCK100" s="29"/>
      <c r="LCL100" s="29"/>
      <c r="LCM100" s="29"/>
      <c r="LCN100" s="29"/>
      <c r="LCO100" s="29"/>
      <c r="LCP100" s="29"/>
      <c r="LCQ100" s="29"/>
      <c r="LCR100" s="29"/>
      <c r="LCS100" s="29"/>
      <c r="LCT100" s="29"/>
      <c r="LCU100" s="29"/>
      <c r="LCV100" s="29"/>
      <c r="LCW100" s="29"/>
      <c r="LCX100" s="29"/>
      <c r="LCY100" s="29"/>
      <c r="LCZ100" s="29"/>
      <c r="LDA100" s="29"/>
      <c r="LDB100" s="29"/>
      <c r="LDC100" s="29"/>
      <c r="LDD100" s="29"/>
      <c r="LDE100" s="29"/>
      <c r="LDF100" s="29"/>
      <c r="LDG100" s="29"/>
      <c r="LDH100" s="29"/>
      <c r="LDI100" s="29"/>
      <c r="LDJ100" s="29"/>
      <c r="LDK100" s="29"/>
      <c r="LDL100" s="29"/>
      <c r="LDM100" s="29"/>
      <c r="LDN100" s="29"/>
      <c r="LDO100" s="29"/>
      <c r="LDP100" s="29"/>
      <c r="LDQ100" s="29"/>
      <c r="LDR100" s="29"/>
      <c r="LDS100" s="29"/>
      <c r="LDT100" s="29"/>
      <c r="LDU100" s="29"/>
      <c r="LDV100" s="29"/>
      <c r="LDW100" s="29"/>
      <c r="LDX100" s="29"/>
      <c r="LDY100" s="29"/>
      <c r="LDZ100" s="29"/>
      <c r="LEA100" s="29"/>
      <c r="LEB100" s="29"/>
      <c r="LEC100" s="29"/>
      <c r="LED100" s="29"/>
      <c r="LEE100" s="29"/>
      <c r="LEF100" s="29"/>
      <c r="LEG100" s="29"/>
      <c r="LEH100" s="29"/>
      <c r="LEI100" s="29"/>
      <c r="LEJ100" s="29"/>
      <c r="LEK100" s="29"/>
      <c r="LEL100" s="29"/>
      <c r="LEM100" s="29"/>
      <c r="LEN100" s="29"/>
      <c r="LEO100" s="29"/>
      <c r="LEP100" s="29"/>
      <c r="LEQ100" s="29"/>
      <c r="LER100" s="29"/>
      <c r="LES100" s="29"/>
      <c r="LET100" s="29"/>
      <c r="LEU100" s="29"/>
      <c r="LEV100" s="29"/>
      <c r="LEW100" s="29"/>
      <c r="LEX100" s="29"/>
      <c r="LEY100" s="29"/>
      <c r="LEZ100" s="29"/>
      <c r="LFA100" s="29"/>
      <c r="LFB100" s="29"/>
      <c r="LFC100" s="29"/>
      <c r="LFD100" s="29"/>
      <c r="LFE100" s="29"/>
      <c r="LFF100" s="29"/>
      <c r="LFG100" s="29"/>
      <c r="LFH100" s="29"/>
      <c r="LFI100" s="29"/>
      <c r="LFJ100" s="29"/>
      <c r="LFK100" s="29"/>
      <c r="LFL100" s="29"/>
      <c r="LFM100" s="29"/>
      <c r="LFN100" s="29"/>
      <c r="LFO100" s="29"/>
      <c r="LFP100" s="29"/>
      <c r="LFQ100" s="29"/>
      <c r="LFR100" s="29"/>
      <c r="LFS100" s="29"/>
      <c r="LFT100" s="29"/>
      <c r="LFU100" s="29"/>
      <c r="LFV100" s="29"/>
      <c r="LFW100" s="29"/>
      <c r="LFX100" s="29"/>
      <c r="LFY100" s="29"/>
      <c r="LFZ100" s="29"/>
      <c r="LGA100" s="29"/>
      <c r="LGB100" s="29"/>
      <c r="LGC100" s="29"/>
      <c r="LGD100" s="29"/>
      <c r="LGE100" s="29"/>
      <c r="LGF100" s="29"/>
      <c r="LGG100" s="29"/>
      <c r="LGH100" s="29"/>
      <c r="LGI100" s="29"/>
      <c r="LGJ100" s="29"/>
      <c r="LGK100" s="29"/>
      <c r="LGL100" s="29"/>
      <c r="LGM100" s="29"/>
      <c r="LGN100" s="29"/>
      <c r="LGO100" s="29"/>
      <c r="LGP100" s="29"/>
      <c r="LGQ100" s="29"/>
      <c r="LGR100" s="29"/>
      <c r="LGS100" s="29"/>
      <c r="LGT100" s="29"/>
      <c r="LGU100" s="29"/>
      <c r="LGV100" s="29"/>
      <c r="LGW100" s="29"/>
      <c r="LGX100" s="29"/>
      <c r="LGY100" s="29"/>
      <c r="LGZ100" s="29"/>
      <c r="LHA100" s="29"/>
      <c r="LHB100" s="29"/>
      <c r="LHC100" s="29"/>
      <c r="LHD100" s="29"/>
      <c r="LHE100" s="29"/>
      <c r="LHF100" s="29"/>
      <c r="LHG100" s="29"/>
      <c r="LHH100" s="29"/>
      <c r="LHI100" s="29"/>
      <c r="LHJ100" s="29"/>
      <c r="LHK100" s="29"/>
      <c r="LHL100" s="29"/>
      <c r="LHM100" s="29"/>
      <c r="LHN100" s="29"/>
      <c r="LHO100" s="29"/>
      <c r="LHP100" s="29"/>
      <c r="LHQ100" s="29"/>
      <c r="LHR100" s="29"/>
      <c r="LHS100" s="29"/>
      <c r="LHT100" s="29"/>
      <c r="LHU100" s="29"/>
      <c r="LHV100" s="29"/>
      <c r="LHW100" s="29"/>
      <c r="LHX100" s="29"/>
      <c r="LHY100" s="29"/>
      <c r="LHZ100" s="29"/>
      <c r="LIA100" s="29"/>
      <c r="LIB100" s="29"/>
      <c r="LIC100" s="29"/>
      <c r="LID100" s="29"/>
      <c r="LIE100" s="29"/>
      <c r="LIF100" s="29"/>
      <c r="LIG100" s="29"/>
      <c r="LIH100" s="29"/>
      <c r="LII100" s="29"/>
      <c r="LIJ100" s="29"/>
      <c r="LIK100" s="29"/>
      <c r="LIL100" s="29"/>
      <c r="LIM100" s="29"/>
      <c r="LIN100" s="29"/>
      <c r="LIO100" s="29"/>
      <c r="LIP100" s="29"/>
      <c r="LIQ100" s="29"/>
      <c r="LIR100" s="29"/>
      <c r="LIS100" s="29"/>
      <c r="LIT100" s="29"/>
      <c r="LIU100" s="29"/>
      <c r="LIV100" s="29"/>
      <c r="LIW100" s="29"/>
      <c r="LIX100" s="29"/>
      <c r="LIY100" s="29"/>
      <c r="LIZ100" s="29"/>
      <c r="LJA100" s="29"/>
      <c r="LJB100" s="29"/>
      <c r="LJC100" s="29"/>
      <c r="LJD100" s="29"/>
      <c r="LJE100" s="29"/>
      <c r="LJF100" s="29"/>
      <c r="LJG100" s="29"/>
      <c r="LJH100" s="29"/>
      <c r="LJI100" s="29"/>
      <c r="LJJ100" s="29"/>
      <c r="LJK100" s="29"/>
      <c r="LJL100" s="29"/>
      <c r="LJM100" s="29"/>
      <c r="LJN100" s="29"/>
      <c r="LJO100" s="29"/>
      <c r="LJP100" s="29"/>
      <c r="LJQ100" s="29"/>
      <c r="LJR100" s="29"/>
      <c r="LJS100" s="29"/>
      <c r="LJT100" s="29"/>
      <c r="LJU100" s="29"/>
      <c r="LJV100" s="29"/>
      <c r="LJW100" s="29"/>
      <c r="LJX100" s="29"/>
      <c r="LJY100" s="29"/>
      <c r="LJZ100" s="29"/>
      <c r="LKA100" s="29"/>
      <c r="LKB100" s="29"/>
      <c r="LKC100" s="29"/>
      <c r="LKD100" s="29"/>
      <c r="LKE100" s="29"/>
      <c r="LKF100" s="29"/>
      <c r="LKG100" s="29"/>
      <c r="LKH100" s="29"/>
      <c r="LKI100" s="29"/>
      <c r="LKJ100" s="29"/>
      <c r="LKK100" s="29"/>
      <c r="LKL100" s="29"/>
      <c r="LKM100" s="29"/>
      <c r="LKN100" s="29"/>
      <c r="LKO100" s="29"/>
      <c r="LKP100" s="29"/>
      <c r="LKQ100" s="29"/>
      <c r="LKR100" s="29"/>
      <c r="LKS100" s="29"/>
      <c r="LKT100" s="29"/>
      <c r="LKU100" s="29"/>
      <c r="LKV100" s="29"/>
      <c r="LKW100" s="29"/>
      <c r="LKX100" s="29"/>
      <c r="LKY100" s="29"/>
      <c r="LKZ100" s="29"/>
      <c r="LLA100" s="29"/>
      <c r="LLB100" s="29"/>
      <c r="LLC100" s="29"/>
      <c r="LLD100" s="29"/>
      <c r="LLE100" s="29"/>
      <c r="LLF100" s="29"/>
      <c r="LLG100" s="29"/>
      <c r="LLH100" s="29"/>
      <c r="LLI100" s="29"/>
      <c r="LLJ100" s="29"/>
      <c r="LLK100" s="29"/>
      <c r="LLL100" s="29"/>
      <c r="LLM100" s="29"/>
      <c r="LLN100" s="29"/>
      <c r="LLO100" s="29"/>
      <c r="LLP100" s="29"/>
      <c r="LLQ100" s="29"/>
      <c r="LLR100" s="29"/>
      <c r="LLS100" s="29"/>
      <c r="LLT100" s="29"/>
      <c r="LLU100" s="29"/>
      <c r="LLV100" s="29"/>
      <c r="LLW100" s="29"/>
      <c r="LLX100" s="29"/>
      <c r="LLY100" s="29"/>
      <c r="LLZ100" s="29"/>
      <c r="LMA100" s="29"/>
      <c r="LMB100" s="29"/>
      <c r="LMC100" s="29"/>
      <c r="LMD100" s="29"/>
      <c r="LME100" s="29"/>
      <c r="LMF100" s="29"/>
      <c r="LMG100" s="29"/>
      <c r="LMH100" s="29"/>
      <c r="LMI100" s="29"/>
      <c r="LMJ100" s="29"/>
      <c r="LMK100" s="29"/>
      <c r="LML100" s="29"/>
      <c r="LMM100" s="29"/>
      <c r="LMN100" s="29"/>
      <c r="LMO100" s="29"/>
      <c r="LMP100" s="29"/>
      <c r="LMQ100" s="29"/>
      <c r="LMR100" s="29"/>
      <c r="LMS100" s="29"/>
      <c r="LMT100" s="29"/>
      <c r="LMU100" s="29"/>
      <c r="LMV100" s="29"/>
      <c r="LMW100" s="29"/>
      <c r="LMX100" s="29"/>
      <c r="LMY100" s="29"/>
      <c r="LMZ100" s="29"/>
      <c r="LNA100" s="29"/>
      <c r="LNB100" s="29"/>
      <c r="LNC100" s="29"/>
      <c r="LND100" s="29"/>
      <c r="LNE100" s="29"/>
      <c r="LNF100" s="29"/>
      <c r="LNG100" s="29"/>
      <c r="LNH100" s="29"/>
      <c r="LNI100" s="29"/>
      <c r="LNJ100" s="29"/>
      <c r="LNK100" s="29"/>
      <c r="LNL100" s="29"/>
      <c r="LNM100" s="29"/>
      <c r="LNN100" s="29"/>
      <c r="LNO100" s="29"/>
      <c r="LNP100" s="29"/>
      <c r="LNQ100" s="29"/>
      <c r="LNR100" s="29"/>
      <c r="LNS100" s="29"/>
      <c r="LNT100" s="29"/>
      <c r="LNU100" s="29"/>
      <c r="LNV100" s="29"/>
      <c r="LNW100" s="29"/>
      <c r="LNX100" s="29"/>
      <c r="LNY100" s="29"/>
      <c r="LNZ100" s="29"/>
      <c r="LOA100" s="29"/>
      <c r="LOB100" s="29"/>
      <c r="LOC100" s="29"/>
      <c r="LOD100" s="29"/>
      <c r="LOE100" s="29"/>
      <c r="LOF100" s="29"/>
      <c r="LOG100" s="29"/>
      <c r="LOH100" s="29"/>
      <c r="LOI100" s="29"/>
      <c r="LOJ100" s="29"/>
      <c r="LOK100" s="29"/>
      <c r="LOL100" s="29"/>
      <c r="LOM100" s="29"/>
      <c r="LON100" s="29"/>
      <c r="LOO100" s="29"/>
      <c r="LOP100" s="29"/>
      <c r="LOQ100" s="29"/>
      <c r="LOR100" s="29"/>
      <c r="LOS100" s="29"/>
      <c r="LOT100" s="29"/>
      <c r="LOU100" s="29"/>
      <c r="LOV100" s="29"/>
      <c r="LOW100" s="29"/>
      <c r="LOX100" s="29"/>
      <c r="LOY100" s="29"/>
      <c r="LOZ100" s="29"/>
      <c r="LPA100" s="29"/>
      <c r="LPB100" s="29"/>
      <c r="LPC100" s="29"/>
      <c r="LPD100" s="29"/>
      <c r="LPE100" s="29"/>
      <c r="LPF100" s="29"/>
      <c r="LPG100" s="29"/>
      <c r="LPH100" s="29"/>
      <c r="LPI100" s="29"/>
      <c r="LPJ100" s="29"/>
      <c r="LPK100" s="29"/>
      <c r="LPL100" s="29"/>
      <c r="LPM100" s="29"/>
      <c r="LPN100" s="29"/>
      <c r="LPO100" s="29"/>
      <c r="LPP100" s="29"/>
      <c r="LPQ100" s="29"/>
      <c r="LPR100" s="29"/>
      <c r="LPS100" s="29"/>
      <c r="LPT100" s="29"/>
      <c r="LPU100" s="29"/>
      <c r="LPV100" s="29"/>
      <c r="LPW100" s="29"/>
      <c r="LPX100" s="29"/>
      <c r="LPY100" s="29"/>
      <c r="LPZ100" s="29"/>
      <c r="LQA100" s="29"/>
      <c r="LQB100" s="29"/>
      <c r="LQC100" s="29"/>
      <c r="LQD100" s="29"/>
      <c r="LQE100" s="29"/>
      <c r="LQF100" s="29"/>
      <c r="LQG100" s="29"/>
      <c r="LQH100" s="29"/>
      <c r="LQI100" s="29"/>
      <c r="LQJ100" s="29"/>
      <c r="LQK100" s="29"/>
      <c r="LQL100" s="29"/>
      <c r="LQM100" s="29"/>
      <c r="LQN100" s="29"/>
      <c r="LQO100" s="29"/>
      <c r="LQP100" s="29"/>
      <c r="LQQ100" s="29"/>
      <c r="LQR100" s="29"/>
      <c r="LQS100" s="29"/>
      <c r="LQT100" s="29"/>
      <c r="LQU100" s="29"/>
      <c r="LQV100" s="29"/>
      <c r="LQW100" s="29"/>
      <c r="LQX100" s="29"/>
      <c r="LQY100" s="29"/>
      <c r="LQZ100" s="29"/>
      <c r="LRA100" s="29"/>
      <c r="LRB100" s="29"/>
      <c r="LRC100" s="29"/>
      <c r="LRD100" s="29"/>
      <c r="LRE100" s="29"/>
      <c r="LRF100" s="29"/>
      <c r="LRG100" s="29"/>
      <c r="LRH100" s="29"/>
      <c r="LRI100" s="29"/>
      <c r="LRJ100" s="29"/>
      <c r="LRK100" s="29"/>
      <c r="LRL100" s="29"/>
      <c r="LRM100" s="29"/>
      <c r="LRN100" s="29"/>
      <c r="LRO100" s="29"/>
      <c r="LRP100" s="29"/>
      <c r="LRQ100" s="29"/>
      <c r="LRR100" s="29"/>
      <c r="LRS100" s="29"/>
      <c r="LRT100" s="29"/>
      <c r="LRU100" s="29"/>
      <c r="LRV100" s="29"/>
      <c r="LRW100" s="29"/>
      <c r="LRX100" s="29"/>
      <c r="LRY100" s="29"/>
      <c r="LRZ100" s="29"/>
      <c r="LSA100" s="29"/>
      <c r="LSB100" s="29"/>
      <c r="LSC100" s="29"/>
      <c r="LSD100" s="29"/>
      <c r="LSE100" s="29"/>
      <c r="LSF100" s="29"/>
      <c r="LSG100" s="29"/>
      <c r="LSH100" s="29"/>
      <c r="LSI100" s="29"/>
      <c r="LSJ100" s="29"/>
      <c r="LSK100" s="29"/>
      <c r="LSL100" s="29"/>
      <c r="LSM100" s="29"/>
      <c r="LSN100" s="29"/>
      <c r="LSO100" s="29"/>
      <c r="LSP100" s="29"/>
      <c r="LSQ100" s="29"/>
      <c r="LSR100" s="29"/>
      <c r="LSS100" s="29"/>
      <c r="LST100" s="29"/>
      <c r="LSU100" s="29"/>
      <c r="LSV100" s="29"/>
      <c r="LSW100" s="29"/>
      <c r="LSX100" s="29"/>
      <c r="LSY100" s="29"/>
      <c r="LSZ100" s="29"/>
      <c r="LTA100" s="29"/>
      <c r="LTB100" s="29"/>
      <c r="LTC100" s="29"/>
      <c r="LTD100" s="29"/>
      <c r="LTE100" s="29"/>
      <c r="LTF100" s="29"/>
      <c r="LTG100" s="29"/>
      <c r="LTH100" s="29"/>
      <c r="LTI100" s="29"/>
      <c r="LTJ100" s="29"/>
      <c r="LTK100" s="29"/>
      <c r="LTL100" s="29"/>
      <c r="LTM100" s="29"/>
      <c r="LTN100" s="29"/>
      <c r="LTO100" s="29"/>
      <c r="LTP100" s="29"/>
      <c r="LTQ100" s="29"/>
      <c r="LTR100" s="29"/>
      <c r="LTS100" s="29"/>
      <c r="LTT100" s="29"/>
      <c r="LTU100" s="29"/>
      <c r="LTV100" s="29"/>
      <c r="LTW100" s="29"/>
      <c r="LTX100" s="29"/>
      <c r="LTY100" s="29"/>
      <c r="LTZ100" s="29"/>
      <c r="LUA100" s="29"/>
      <c r="LUB100" s="29"/>
      <c r="LUC100" s="29"/>
      <c r="LUD100" s="29"/>
      <c r="LUE100" s="29"/>
      <c r="LUF100" s="29"/>
      <c r="LUG100" s="29"/>
      <c r="LUH100" s="29"/>
      <c r="LUI100" s="29"/>
      <c r="LUJ100" s="29"/>
      <c r="LUK100" s="29"/>
      <c r="LUL100" s="29"/>
      <c r="LUM100" s="29"/>
      <c r="LUN100" s="29"/>
      <c r="LUO100" s="29"/>
      <c r="LUP100" s="29"/>
      <c r="LUQ100" s="29"/>
      <c r="LUR100" s="29"/>
      <c r="LUS100" s="29"/>
      <c r="LUT100" s="29"/>
      <c r="LUU100" s="29"/>
      <c r="LUV100" s="29"/>
      <c r="LUW100" s="29"/>
      <c r="LUX100" s="29"/>
      <c r="LUY100" s="29"/>
      <c r="LUZ100" s="29"/>
      <c r="LVA100" s="29"/>
      <c r="LVB100" s="29"/>
      <c r="LVC100" s="29"/>
      <c r="LVD100" s="29"/>
      <c r="LVE100" s="29"/>
      <c r="LVF100" s="29"/>
      <c r="LVG100" s="29"/>
      <c r="LVH100" s="29"/>
      <c r="LVI100" s="29"/>
      <c r="LVJ100" s="29"/>
      <c r="LVK100" s="29"/>
      <c r="LVL100" s="29"/>
      <c r="LVM100" s="29"/>
      <c r="LVN100" s="29"/>
      <c r="LVO100" s="29"/>
      <c r="LVP100" s="29"/>
      <c r="LVQ100" s="29"/>
      <c r="LVR100" s="29"/>
      <c r="LVS100" s="29"/>
      <c r="LVT100" s="29"/>
      <c r="LVU100" s="29"/>
      <c r="LVV100" s="29"/>
      <c r="LVW100" s="29"/>
      <c r="LVX100" s="29"/>
      <c r="LVY100" s="29"/>
      <c r="LVZ100" s="29"/>
      <c r="LWA100" s="29"/>
      <c r="LWB100" s="29"/>
      <c r="LWC100" s="29"/>
      <c r="LWD100" s="29"/>
      <c r="LWE100" s="29"/>
      <c r="LWF100" s="29"/>
      <c r="LWG100" s="29"/>
      <c r="LWH100" s="29"/>
      <c r="LWI100" s="29"/>
      <c r="LWJ100" s="29"/>
      <c r="LWK100" s="29"/>
      <c r="LWL100" s="29"/>
      <c r="LWM100" s="29"/>
      <c r="LWN100" s="29"/>
      <c r="LWO100" s="29"/>
      <c r="LWP100" s="29"/>
      <c r="LWQ100" s="29"/>
      <c r="LWR100" s="29"/>
      <c r="LWS100" s="29"/>
      <c r="LWT100" s="29"/>
      <c r="LWU100" s="29"/>
      <c r="LWV100" s="29"/>
      <c r="LWW100" s="29"/>
      <c r="LWX100" s="29"/>
      <c r="LWY100" s="29"/>
      <c r="LWZ100" s="29"/>
      <c r="LXA100" s="29"/>
      <c r="LXB100" s="29"/>
      <c r="LXC100" s="29"/>
      <c r="LXD100" s="29"/>
      <c r="LXE100" s="29"/>
      <c r="LXF100" s="29"/>
      <c r="LXG100" s="29"/>
      <c r="LXH100" s="29"/>
      <c r="LXI100" s="29"/>
      <c r="LXJ100" s="29"/>
      <c r="LXK100" s="29"/>
      <c r="LXL100" s="29"/>
      <c r="LXM100" s="29"/>
      <c r="LXN100" s="29"/>
      <c r="LXO100" s="29"/>
      <c r="LXP100" s="29"/>
      <c r="LXQ100" s="29"/>
      <c r="LXR100" s="29"/>
      <c r="LXS100" s="29"/>
      <c r="LXT100" s="29"/>
      <c r="LXU100" s="29"/>
      <c r="LXV100" s="29"/>
      <c r="LXW100" s="29"/>
      <c r="LXX100" s="29"/>
      <c r="LXY100" s="29"/>
      <c r="LXZ100" s="29"/>
      <c r="LYA100" s="29"/>
      <c r="LYB100" s="29"/>
      <c r="LYC100" s="29"/>
      <c r="LYD100" s="29"/>
      <c r="LYE100" s="29"/>
      <c r="LYF100" s="29"/>
      <c r="LYG100" s="29"/>
      <c r="LYH100" s="29"/>
      <c r="LYI100" s="29"/>
      <c r="LYJ100" s="29"/>
      <c r="LYK100" s="29"/>
      <c r="LYL100" s="29"/>
      <c r="LYM100" s="29"/>
      <c r="LYN100" s="29"/>
      <c r="LYO100" s="29"/>
      <c r="LYP100" s="29"/>
      <c r="LYQ100" s="29"/>
      <c r="LYR100" s="29"/>
      <c r="LYS100" s="29"/>
      <c r="LYT100" s="29"/>
      <c r="LYU100" s="29"/>
      <c r="LYV100" s="29"/>
      <c r="LYW100" s="29"/>
      <c r="LYX100" s="29"/>
      <c r="LYY100" s="29"/>
      <c r="LYZ100" s="29"/>
      <c r="LZA100" s="29"/>
      <c r="LZB100" s="29"/>
      <c r="LZC100" s="29"/>
      <c r="LZD100" s="29"/>
      <c r="LZE100" s="29"/>
      <c r="LZF100" s="29"/>
      <c r="LZG100" s="29"/>
      <c r="LZH100" s="29"/>
      <c r="LZI100" s="29"/>
      <c r="LZJ100" s="29"/>
      <c r="LZK100" s="29"/>
      <c r="LZL100" s="29"/>
      <c r="LZM100" s="29"/>
      <c r="LZN100" s="29"/>
      <c r="LZO100" s="29"/>
      <c r="LZP100" s="29"/>
      <c r="LZQ100" s="29"/>
      <c r="LZR100" s="29"/>
      <c r="LZS100" s="29"/>
      <c r="LZT100" s="29"/>
      <c r="LZU100" s="29"/>
      <c r="LZV100" s="29"/>
      <c r="LZW100" s="29"/>
      <c r="LZX100" s="29"/>
      <c r="LZY100" s="29"/>
      <c r="LZZ100" s="29"/>
      <c r="MAA100" s="29"/>
      <c r="MAB100" s="29"/>
      <c r="MAC100" s="29"/>
      <c r="MAD100" s="29"/>
      <c r="MAE100" s="29"/>
      <c r="MAF100" s="29"/>
      <c r="MAG100" s="29"/>
      <c r="MAH100" s="29"/>
      <c r="MAI100" s="29"/>
      <c r="MAJ100" s="29"/>
      <c r="MAK100" s="29"/>
      <c r="MAL100" s="29"/>
      <c r="MAM100" s="29"/>
      <c r="MAN100" s="29"/>
      <c r="MAO100" s="29"/>
      <c r="MAP100" s="29"/>
      <c r="MAQ100" s="29"/>
      <c r="MAR100" s="29"/>
      <c r="MAS100" s="29"/>
      <c r="MAT100" s="29"/>
      <c r="MAU100" s="29"/>
      <c r="MAV100" s="29"/>
      <c r="MAW100" s="29"/>
      <c r="MAX100" s="29"/>
      <c r="MAY100" s="29"/>
      <c r="MAZ100" s="29"/>
      <c r="MBA100" s="29"/>
      <c r="MBB100" s="29"/>
      <c r="MBC100" s="29"/>
      <c r="MBD100" s="29"/>
      <c r="MBE100" s="29"/>
      <c r="MBF100" s="29"/>
      <c r="MBG100" s="29"/>
      <c r="MBH100" s="29"/>
      <c r="MBI100" s="29"/>
      <c r="MBJ100" s="29"/>
      <c r="MBK100" s="29"/>
      <c r="MBL100" s="29"/>
      <c r="MBM100" s="29"/>
      <c r="MBN100" s="29"/>
      <c r="MBO100" s="29"/>
      <c r="MBP100" s="29"/>
      <c r="MBQ100" s="29"/>
      <c r="MBR100" s="29"/>
      <c r="MBS100" s="29"/>
      <c r="MBT100" s="29"/>
      <c r="MBU100" s="29"/>
      <c r="MBV100" s="29"/>
      <c r="MBW100" s="29"/>
      <c r="MBX100" s="29"/>
      <c r="MBY100" s="29"/>
      <c r="MBZ100" s="29"/>
      <c r="MCA100" s="29"/>
      <c r="MCB100" s="29"/>
      <c r="MCC100" s="29"/>
      <c r="MCD100" s="29"/>
      <c r="MCE100" s="29"/>
      <c r="MCF100" s="29"/>
      <c r="MCG100" s="29"/>
      <c r="MCH100" s="29"/>
      <c r="MCI100" s="29"/>
      <c r="MCJ100" s="29"/>
      <c r="MCK100" s="29"/>
      <c r="MCL100" s="29"/>
      <c r="MCM100" s="29"/>
      <c r="MCN100" s="29"/>
      <c r="MCO100" s="29"/>
      <c r="MCP100" s="29"/>
      <c r="MCQ100" s="29"/>
      <c r="MCR100" s="29"/>
      <c r="MCS100" s="29"/>
      <c r="MCT100" s="29"/>
      <c r="MCU100" s="29"/>
      <c r="MCV100" s="29"/>
      <c r="MCW100" s="29"/>
      <c r="MCX100" s="29"/>
      <c r="MCY100" s="29"/>
      <c r="MCZ100" s="29"/>
      <c r="MDA100" s="29"/>
      <c r="MDB100" s="29"/>
      <c r="MDC100" s="29"/>
      <c r="MDD100" s="29"/>
      <c r="MDE100" s="29"/>
      <c r="MDF100" s="29"/>
      <c r="MDG100" s="29"/>
      <c r="MDH100" s="29"/>
      <c r="MDI100" s="29"/>
      <c r="MDJ100" s="29"/>
      <c r="MDK100" s="29"/>
      <c r="MDL100" s="29"/>
      <c r="MDM100" s="29"/>
      <c r="MDN100" s="29"/>
      <c r="MDO100" s="29"/>
      <c r="MDP100" s="29"/>
      <c r="MDQ100" s="29"/>
      <c r="MDR100" s="29"/>
      <c r="MDS100" s="29"/>
      <c r="MDT100" s="29"/>
      <c r="MDU100" s="29"/>
      <c r="MDV100" s="29"/>
      <c r="MDW100" s="29"/>
      <c r="MDX100" s="29"/>
      <c r="MDY100" s="29"/>
      <c r="MDZ100" s="29"/>
      <c r="MEA100" s="29"/>
      <c r="MEB100" s="29"/>
      <c r="MEC100" s="29"/>
      <c r="MED100" s="29"/>
      <c r="MEE100" s="29"/>
      <c r="MEF100" s="29"/>
      <c r="MEG100" s="29"/>
      <c r="MEH100" s="29"/>
      <c r="MEI100" s="29"/>
      <c r="MEJ100" s="29"/>
      <c r="MEK100" s="29"/>
      <c r="MEL100" s="29"/>
      <c r="MEM100" s="29"/>
      <c r="MEN100" s="29"/>
      <c r="MEO100" s="29"/>
      <c r="MEP100" s="29"/>
      <c r="MEQ100" s="29"/>
      <c r="MER100" s="29"/>
      <c r="MES100" s="29"/>
      <c r="MET100" s="29"/>
      <c r="MEU100" s="29"/>
      <c r="MEV100" s="29"/>
      <c r="MEW100" s="29"/>
      <c r="MEX100" s="29"/>
      <c r="MEY100" s="29"/>
      <c r="MEZ100" s="29"/>
      <c r="MFA100" s="29"/>
      <c r="MFB100" s="29"/>
      <c r="MFC100" s="29"/>
      <c r="MFD100" s="29"/>
      <c r="MFE100" s="29"/>
      <c r="MFF100" s="29"/>
      <c r="MFG100" s="29"/>
      <c r="MFH100" s="29"/>
      <c r="MFI100" s="29"/>
      <c r="MFJ100" s="29"/>
      <c r="MFK100" s="29"/>
      <c r="MFL100" s="29"/>
      <c r="MFM100" s="29"/>
      <c r="MFN100" s="29"/>
      <c r="MFO100" s="29"/>
      <c r="MFP100" s="29"/>
      <c r="MFQ100" s="29"/>
      <c r="MFR100" s="29"/>
      <c r="MFS100" s="29"/>
      <c r="MFT100" s="29"/>
      <c r="MFU100" s="29"/>
      <c r="MFV100" s="29"/>
      <c r="MFW100" s="29"/>
      <c r="MFX100" s="29"/>
      <c r="MFY100" s="29"/>
      <c r="MFZ100" s="29"/>
      <c r="MGA100" s="29"/>
      <c r="MGB100" s="29"/>
      <c r="MGC100" s="29"/>
      <c r="MGD100" s="29"/>
      <c r="MGE100" s="29"/>
      <c r="MGF100" s="29"/>
      <c r="MGG100" s="29"/>
      <c r="MGH100" s="29"/>
      <c r="MGI100" s="29"/>
      <c r="MGJ100" s="29"/>
      <c r="MGK100" s="29"/>
      <c r="MGL100" s="29"/>
      <c r="MGM100" s="29"/>
      <c r="MGN100" s="29"/>
      <c r="MGO100" s="29"/>
      <c r="MGP100" s="29"/>
      <c r="MGQ100" s="29"/>
      <c r="MGR100" s="29"/>
      <c r="MGS100" s="29"/>
      <c r="MGT100" s="29"/>
      <c r="MGU100" s="29"/>
      <c r="MGV100" s="29"/>
      <c r="MGW100" s="29"/>
      <c r="MGX100" s="29"/>
      <c r="MGY100" s="29"/>
      <c r="MGZ100" s="29"/>
      <c r="MHA100" s="29"/>
      <c r="MHB100" s="29"/>
      <c r="MHC100" s="29"/>
      <c r="MHD100" s="29"/>
      <c r="MHE100" s="29"/>
      <c r="MHF100" s="29"/>
      <c r="MHG100" s="29"/>
      <c r="MHH100" s="29"/>
      <c r="MHI100" s="29"/>
      <c r="MHJ100" s="29"/>
      <c r="MHK100" s="29"/>
      <c r="MHL100" s="29"/>
      <c r="MHM100" s="29"/>
      <c r="MHN100" s="29"/>
      <c r="MHO100" s="29"/>
      <c r="MHP100" s="29"/>
      <c r="MHQ100" s="29"/>
      <c r="MHR100" s="29"/>
      <c r="MHS100" s="29"/>
      <c r="MHT100" s="29"/>
      <c r="MHU100" s="29"/>
      <c r="MHV100" s="29"/>
      <c r="MHW100" s="29"/>
      <c r="MHX100" s="29"/>
      <c r="MHY100" s="29"/>
      <c r="MHZ100" s="29"/>
      <c r="MIA100" s="29"/>
      <c r="MIB100" s="29"/>
      <c r="MIC100" s="29"/>
      <c r="MID100" s="29"/>
      <c r="MIE100" s="29"/>
      <c r="MIF100" s="29"/>
      <c r="MIG100" s="29"/>
      <c r="MIH100" s="29"/>
      <c r="MII100" s="29"/>
      <c r="MIJ100" s="29"/>
      <c r="MIK100" s="29"/>
      <c r="MIL100" s="29"/>
      <c r="MIM100" s="29"/>
      <c r="MIN100" s="29"/>
      <c r="MIO100" s="29"/>
      <c r="MIP100" s="29"/>
      <c r="MIQ100" s="29"/>
      <c r="MIR100" s="29"/>
      <c r="MIS100" s="29"/>
      <c r="MIT100" s="29"/>
      <c r="MIU100" s="29"/>
      <c r="MIV100" s="29"/>
      <c r="MIW100" s="29"/>
      <c r="MIX100" s="29"/>
      <c r="MIY100" s="29"/>
      <c r="MIZ100" s="29"/>
      <c r="MJA100" s="29"/>
      <c r="MJB100" s="29"/>
      <c r="MJC100" s="29"/>
      <c r="MJD100" s="29"/>
      <c r="MJE100" s="29"/>
      <c r="MJF100" s="29"/>
      <c r="MJG100" s="29"/>
      <c r="MJH100" s="29"/>
      <c r="MJI100" s="29"/>
      <c r="MJJ100" s="29"/>
      <c r="MJK100" s="29"/>
      <c r="MJL100" s="29"/>
      <c r="MJM100" s="29"/>
      <c r="MJN100" s="29"/>
      <c r="MJO100" s="29"/>
      <c r="MJP100" s="29"/>
      <c r="MJQ100" s="29"/>
      <c r="MJR100" s="29"/>
      <c r="MJS100" s="29"/>
      <c r="MJT100" s="29"/>
      <c r="MJU100" s="29"/>
      <c r="MJV100" s="29"/>
      <c r="MJW100" s="29"/>
      <c r="MJX100" s="29"/>
      <c r="MJY100" s="29"/>
      <c r="MJZ100" s="29"/>
      <c r="MKA100" s="29"/>
      <c r="MKB100" s="29"/>
      <c r="MKC100" s="29"/>
      <c r="MKD100" s="29"/>
      <c r="MKE100" s="29"/>
      <c r="MKF100" s="29"/>
      <c r="MKG100" s="29"/>
      <c r="MKH100" s="29"/>
      <c r="MKI100" s="29"/>
      <c r="MKJ100" s="29"/>
      <c r="MKK100" s="29"/>
      <c r="MKL100" s="29"/>
      <c r="MKM100" s="29"/>
      <c r="MKN100" s="29"/>
      <c r="MKO100" s="29"/>
      <c r="MKP100" s="29"/>
      <c r="MKQ100" s="29"/>
      <c r="MKR100" s="29"/>
      <c r="MKS100" s="29"/>
      <c r="MKT100" s="29"/>
      <c r="MKU100" s="29"/>
      <c r="MKV100" s="29"/>
      <c r="MKW100" s="29"/>
      <c r="MKX100" s="29"/>
      <c r="MKY100" s="29"/>
      <c r="MKZ100" s="29"/>
      <c r="MLA100" s="29"/>
      <c r="MLB100" s="29"/>
      <c r="MLC100" s="29"/>
      <c r="MLD100" s="29"/>
      <c r="MLE100" s="29"/>
      <c r="MLF100" s="29"/>
      <c r="MLG100" s="29"/>
      <c r="MLH100" s="29"/>
      <c r="MLI100" s="29"/>
      <c r="MLJ100" s="29"/>
      <c r="MLK100" s="29"/>
      <c r="MLL100" s="29"/>
      <c r="MLM100" s="29"/>
      <c r="MLN100" s="29"/>
      <c r="MLO100" s="29"/>
      <c r="MLP100" s="29"/>
      <c r="MLQ100" s="29"/>
      <c r="MLR100" s="29"/>
      <c r="MLS100" s="29"/>
      <c r="MLT100" s="29"/>
      <c r="MLU100" s="29"/>
      <c r="MLV100" s="29"/>
      <c r="MLW100" s="29"/>
      <c r="MLX100" s="29"/>
      <c r="MLY100" s="29"/>
      <c r="MLZ100" s="29"/>
      <c r="MMA100" s="29"/>
      <c r="MMB100" s="29"/>
      <c r="MMC100" s="29"/>
      <c r="MMD100" s="29"/>
      <c r="MME100" s="29"/>
      <c r="MMF100" s="29"/>
      <c r="MMG100" s="29"/>
      <c r="MMH100" s="29"/>
      <c r="MMI100" s="29"/>
      <c r="MMJ100" s="29"/>
      <c r="MMK100" s="29"/>
      <c r="MML100" s="29"/>
      <c r="MMM100" s="29"/>
      <c r="MMN100" s="29"/>
      <c r="MMO100" s="29"/>
      <c r="MMP100" s="29"/>
      <c r="MMQ100" s="29"/>
      <c r="MMR100" s="29"/>
      <c r="MMS100" s="29"/>
      <c r="MMT100" s="29"/>
      <c r="MMU100" s="29"/>
      <c r="MMV100" s="29"/>
      <c r="MMW100" s="29"/>
      <c r="MMX100" s="29"/>
      <c r="MMY100" s="29"/>
      <c r="MMZ100" s="29"/>
      <c r="MNA100" s="29"/>
      <c r="MNB100" s="29"/>
      <c r="MNC100" s="29"/>
      <c r="MND100" s="29"/>
      <c r="MNE100" s="29"/>
      <c r="MNF100" s="29"/>
      <c r="MNG100" s="29"/>
      <c r="MNH100" s="29"/>
      <c r="MNI100" s="29"/>
      <c r="MNJ100" s="29"/>
      <c r="MNK100" s="29"/>
      <c r="MNL100" s="29"/>
      <c r="MNM100" s="29"/>
      <c r="MNN100" s="29"/>
      <c r="MNO100" s="29"/>
      <c r="MNP100" s="29"/>
      <c r="MNQ100" s="29"/>
      <c r="MNR100" s="29"/>
      <c r="MNS100" s="29"/>
      <c r="MNT100" s="29"/>
      <c r="MNU100" s="29"/>
      <c r="MNV100" s="29"/>
      <c r="MNW100" s="29"/>
      <c r="MNX100" s="29"/>
      <c r="MNY100" s="29"/>
      <c r="MNZ100" s="29"/>
      <c r="MOA100" s="29"/>
      <c r="MOB100" s="29"/>
      <c r="MOC100" s="29"/>
      <c r="MOD100" s="29"/>
      <c r="MOE100" s="29"/>
      <c r="MOF100" s="29"/>
      <c r="MOG100" s="29"/>
      <c r="MOH100" s="29"/>
      <c r="MOI100" s="29"/>
      <c r="MOJ100" s="29"/>
      <c r="MOK100" s="29"/>
      <c r="MOL100" s="29"/>
      <c r="MOM100" s="29"/>
      <c r="MON100" s="29"/>
      <c r="MOO100" s="29"/>
      <c r="MOP100" s="29"/>
      <c r="MOQ100" s="29"/>
      <c r="MOR100" s="29"/>
      <c r="MOS100" s="29"/>
      <c r="MOT100" s="29"/>
      <c r="MOU100" s="29"/>
      <c r="MOV100" s="29"/>
      <c r="MOW100" s="29"/>
      <c r="MOX100" s="29"/>
      <c r="MOY100" s="29"/>
      <c r="MOZ100" s="29"/>
      <c r="MPA100" s="29"/>
      <c r="MPB100" s="29"/>
      <c r="MPC100" s="29"/>
      <c r="MPD100" s="29"/>
      <c r="MPE100" s="29"/>
      <c r="MPF100" s="29"/>
      <c r="MPG100" s="29"/>
      <c r="MPH100" s="29"/>
      <c r="MPI100" s="29"/>
      <c r="MPJ100" s="29"/>
      <c r="MPK100" s="29"/>
      <c r="MPL100" s="29"/>
      <c r="MPM100" s="29"/>
      <c r="MPN100" s="29"/>
      <c r="MPO100" s="29"/>
      <c r="MPP100" s="29"/>
      <c r="MPQ100" s="29"/>
      <c r="MPR100" s="29"/>
      <c r="MPS100" s="29"/>
      <c r="MPT100" s="29"/>
      <c r="MPU100" s="29"/>
      <c r="MPV100" s="29"/>
      <c r="MPW100" s="29"/>
      <c r="MPX100" s="29"/>
      <c r="MPY100" s="29"/>
      <c r="MPZ100" s="29"/>
      <c r="MQA100" s="29"/>
      <c r="MQB100" s="29"/>
      <c r="MQC100" s="29"/>
      <c r="MQD100" s="29"/>
      <c r="MQE100" s="29"/>
      <c r="MQF100" s="29"/>
      <c r="MQG100" s="29"/>
      <c r="MQH100" s="29"/>
      <c r="MQI100" s="29"/>
      <c r="MQJ100" s="29"/>
      <c r="MQK100" s="29"/>
      <c r="MQL100" s="29"/>
      <c r="MQM100" s="29"/>
      <c r="MQN100" s="29"/>
      <c r="MQO100" s="29"/>
      <c r="MQP100" s="29"/>
      <c r="MQQ100" s="29"/>
      <c r="MQR100" s="29"/>
      <c r="MQS100" s="29"/>
      <c r="MQT100" s="29"/>
      <c r="MQU100" s="29"/>
      <c r="MQV100" s="29"/>
      <c r="MQW100" s="29"/>
      <c r="MQX100" s="29"/>
      <c r="MQY100" s="29"/>
      <c r="MQZ100" s="29"/>
      <c r="MRA100" s="29"/>
      <c r="MRB100" s="29"/>
      <c r="MRC100" s="29"/>
      <c r="MRD100" s="29"/>
      <c r="MRE100" s="29"/>
      <c r="MRF100" s="29"/>
      <c r="MRG100" s="29"/>
      <c r="MRH100" s="29"/>
      <c r="MRI100" s="29"/>
      <c r="MRJ100" s="29"/>
      <c r="MRK100" s="29"/>
      <c r="MRL100" s="29"/>
      <c r="MRM100" s="29"/>
      <c r="MRN100" s="29"/>
      <c r="MRO100" s="29"/>
      <c r="MRP100" s="29"/>
      <c r="MRQ100" s="29"/>
      <c r="MRR100" s="29"/>
      <c r="MRS100" s="29"/>
      <c r="MRT100" s="29"/>
      <c r="MRU100" s="29"/>
      <c r="MRV100" s="29"/>
      <c r="MRW100" s="29"/>
      <c r="MRX100" s="29"/>
      <c r="MRY100" s="29"/>
      <c r="MRZ100" s="29"/>
      <c r="MSA100" s="29"/>
      <c r="MSB100" s="29"/>
      <c r="MSC100" s="29"/>
      <c r="MSD100" s="29"/>
      <c r="MSE100" s="29"/>
      <c r="MSF100" s="29"/>
      <c r="MSG100" s="29"/>
      <c r="MSH100" s="29"/>
      <c r="MSI100" s="29"/>
      <c r="MSJ100" s="29"/>
      <c r="MSK100" s="29"/>
      <c r="MSL100" s="29"/>
      <c r="MSM100" s="29"/>
      <c r="MSN100" s="29"/>
      <c r="MSO100" s="29"/>
      <c r="MSP100" s="29"/>
      <c r="MSQ100" s="29"/>
      <c r="MSR100" s="29"/>
      <c r="MSS100" s="29"/>
      <c r="MST100" s="29"/>
      <c r="MSU100" s="29"/>
      <c r="MSV100" s="29"/>
      <c r="MSW100" s="29"/>
      <c r="MSX100" s="29"/>
      <c r="MSY100" s="29"/>
      <c r="MSZ100" s="29"/>
      <c r="MTA100" s="29"/>
      <c r="MTB100" s="29"/>
      <c r="MTC100" s="29"/>
      <c r="MTD100" s="29"/>
      <c r="MTE100" s="29"/>
      <c r="MTF100" s="29"/>
      <c r="MTG100" s="29"/>
      <c r="MTH100" s="29"/>
      <c r="MTI100" s="29"/>
      <c r="MTJ100" s="29"/>
      <c r="MTK100" s="29"/>
      <c r="MTL100" s="29"/>
      <c r="MTM100" s="29"/>
      <c r="MTN100" s="29"/>
      <c r="MTO100" s="29"/>
      <c r="MTP100" s="29"/>
      <c r="MTQ100" s="29"/>
      <c r="MTR100" s="29"/>
      <c r="MTS100" s="29"/>
      <c r="MTT100" s="29"/>
      <c r="MTU100" s="29"/>
      <c r="MTV100" s="29"/>
      <c r="MTW100" s="29"/>
      <c r="MTX100" s="29"/>
      <c r="MTY100" s="29"/>
      <c r="MTZ100" s="29"/>
      <c r="MUA100" s="29"/>
      <c r="MUB100" s="29"/>
      <c r="MUC100" s="29"/>
      <c r="MUD100" s="29"/>
      <c r="MUE100" s="29"/>
      <c r="MUF100" s="29"/>
      <c r="MUG100" s="29"/>
      <c r="MUH100" s="29"/>
      <c r="MUI100" s="29"/>
      <c r="MUJ100" s="29"/>
      <c r="MUK100" s="29"/>
      <c r="MUL100" s="29"/>
      <c r="MUM100" s="29"/>
      <c r="MUN100" s="29"/>
      <c r="MUO100" s="29"/>
      <c r="MUP100" s="29"/>
      <c r="MUQ100" s="29"/>
      <c r="MUR100" s="29"/>
      <c r="MUS100" s="29"/>
      <c r="MUT100" s="29"/>
      <c r="MUU100" s="29"/>
      <c r="MUV100" s="29"/>
      <c r="MUW100" s="29"/>
      <c r="MUX100" s="29"/>
      <c r="MUY100" s="29"/>
      <c r="MUZ100" s="29"/>
      <c r="MVA100" s="29"/>
      <c r="MVB100" s="29"/>
      <c r="MVC100" s="29"/>
      <c r="MVD100" s="29"/>
      <c r="MVE100" s="29"/>
      <c r="MVF100" s="29"/>
      <c r="MVG100" s="29"/>
      <c r="MVH100" s="29"/>
      <c r="MVI100" s="29"/>
      <c r="MVJ100" s="29"/>
      <c r="MVK100" s="29"/>
      <c r="MVL100" s="29"/>
      <c r="MVM100" s="29"/>
      <c r="MVN100" s="29"/>
      <c r="MVO100" s="29"/>
      <c r="MVP100" s="29"/>
      <c r="MVQ100" s="29"/>
      <c r="MVR100" s="29"/>
      <c r="MVS100" s="29"/>
      <c r="MVT100" s="29"/>
      <c r="MVU100" s="29"/>
      <c r="MVV100" s="29"/>
      <c r="MVW100" s="29"/>
      <c r="MVX100" s="29"/>
      <c r="MVY100" s="29"/>
      <c r="MVZ100" s="29"/>
      <c r="MWA100" s="29"/>
      <c r="MWB100" s="29"/>
      <c r="MWC100" s="29"/>
      <c r="MWD100" s="29"/>
      <c r="MWE100" s="29"/>
      <c r="MWF100" s="29"/>
      <c r="MWG100" s="29"/>
      <c r="MWH100" s="29"/>
      <c r="MWI100" s="29"/>
      <c r="MWJ100" s="29"/>
      <c r="MWK100" s="29"/>
      <c r="MWL100" s="29"/>
      <c r="MWM100" s="29"/>
      <c r="MWN100" s="29"/>
      <c r="MWO100" s="29"/>
      <c r="MWP100" s="29"/>
      <c r="MWQ100" s="29"/>
      <c r="MWR100" s="29"/>
      <c r="MWS100" s="29"/>
      <c r="MWT100" s="29"/>
      <c r="MWU100" s="29"/>
      <c r="MWV100" s="29"/>
      <c r="MWW100" s="29"/>
      <c r="MWX100" s="29"/>
      <c r="MWY100" s="29"/>
      <c r="MWZ100" s="29"/>
      <c r="MXA100" s="29"/>
      <c r="MXB100" s="29"/>
      <c r="MXC100" s="29"/>
      <c r="MXD100" s="29"/>
      <c r="MXE100" s="29"/>
      <c r="MXF100" s="29"/>
      <c r="MXG100" s="29"/>
      <c r="MXH100" s="29"/>
      <c r="MXI100" s="29"/>
      <c r="MXJ100" s="29"/>
      <c r="MXK100" s="29"/>
      <c r="MXL100" s="29"/>
      <c r="MXM100" s="29"/>
      <c r="MXN100" s="29"/>
      <c r="MXO100" s="29"/>
      <c r="MXP100" s="29"/>
      <c r="MXQ100" s="29"/>
      <c r="MXR100" s="29"/>
      <c r="MXS100" s="29"/>
      <c r="MXT100" s="29"/>
      <c r="MXU100" s="29"/>
      <c r="MXV100" s="29"/>
      <c r="MXW100" s="29"/>
      <c r="MXX100" s="29"/>
      <c r="MXY100" s="29"/>
      <c r="MXZ100" s="29"/>
      <c r="MYA100" s="29"/>
      <c r="MYB100" s="29"/>
      <c r="MYC100" s="29"/>
      <c r="MYD100" s="29"/>
      <c r="MYE100" s="29"/>
      <c r="MYF100" s="29"/>
      <c r="MYG100" s="29"/>
      <c r="MYH100" s="29"/>
      <c r="MYI100" s="29"/>
      <c r="MYJ100" s="29"/>
      <c r="MYK100" s="29"/>
      <c r="MYL100" s="29"/>
      <c r="MYM100" s="29"/>
      <c r="MYN100" s="29"/>
      <c r="MYO100" s="29"/>
      <c r="MYP100" s="29"/>
      <c r="MYQ100" s="29"/>
      <c r="MYR100" s="29"/>
      <c r="MYS100" s="29"/>
      <c r="MYT100" s="29"/>
      <c r="MYU100" s="29"/>
      <c r="MYV100" s="29"/>
      <c r="MYW100" s="29"/>
      <c r="MYX100" s="29"/>
      <c r="MYY100" s="29"/>
      <c r="MYZ100" s="29"/>
      <c r="MZA100" s="29"/>
      <c r="MZB100" s="29"/>
      <c r="MZC100" s="29"/>
      <c r="MZD100" s="29"/>
      <c r="MZE100" s="29"/>
      <c r="MZF100" s="29"/>
      <c r="MZG100" s="29"/>
      <c r="MZH100" s="29"/>
      <c r="MZI100" s="29"/>
      <c r="MZJ100" s="29"/>
      <c r="MZK100" s="29"/>
      <c r="MZL100" s="29"/>
      <c r="MZM100" s="29"/>
      <c r="MZN100" s="29"/>
      <c r="MZO100" s="29"/>
      <c r="MZP100" s="29"/>
      <c r="MZQ100" s="29"/>
      <c r="MZR100" s="29"/>
      <c r="MZS100" s="29"/>
      <c r="MZT100" s="29"/>
      <c r="MZU100" s="29"/>
      <c r="MZV100" s="29"/>
      <c r="MZW100" s="29"/>
      <c r="MZX100" s="29"/>
      <c r="MZY100" s="29"/>
      <c r="MZZ100" s="29"/>
      <c r="NAA100" s="29"/>
      <c r="NAB100" s="29"/>
      <c r="NAC100" s="29"/>
      <c r="NAD100" s="29"/>
      <c r="NAE100" s="29"/>
      <c r="NAF100" s="29"/>
      <c r="NAG100" s="29"/>
      <c r="NAH100" s="29"/>
      <c r="NAI100" s="29"/>
      <c r="NAJ100" s="29"/>
      <c r="NAK100" s="29"/>
      <c r="NAL100" s="29"/>
      <c r="NAM100" s="29"/>
      <c r="NAN100" s="29"/>
      <c r="NAO100" s="29"/>
      <c r="NAP100" s="29"/>
      <c r="NAQ100" s="29"/>
      <c r="NAR100" s="29"/>
      <c r="NAS100" s="29"/>
      <c r="NAT100" s="29"/>
      <c r="NAU100" s="29"/>
      <c r="NAV100" s="29"/>
      <c r="NAW100" s="29"/>
      <c r="NAX100" s="29"/>
      <c r="NAY100" s="29"/>
      <c r="NAZ100" s="29"/>
      <c r="NBA100" s="29"/>
      <c r="NBB100" s="29"/>
      <c r="NBC100" s="29"/>
      <c r="NBD100" s="29"/>
      <c r="NBE100" s="29"/>
      <c r="NBF100" s="29"/>
      <c r="NBG100" s="29"/>
      <c r="NBH100" s="29"/>
      <c r="NBI100" s="29"/>
      <c r="NBJ100" s="29"/>
      <c r="NBK100" s="29"/>
      <c r="NBL100" s="29"/>
      <c r="NBM100" s="29"/>
      <c r="NBN100" s="29"/>
      <c r="NBO100" s="29"/>
      <c r="NBP100" s="29"/>
      <c r="NBQ100" s="29"/>
      <c r="NBR100" s="29"/>
      <c r="NBS100" s="29"/>
      <c r="NBT100" s="29"/>
      <c r="NBU100" s="29"/>
      <c r="NBV100" s="29"/>
      <c r="NBW100" s="29"/>
      <c r="NBX100" s="29"/>
      <c r="NBY100" s="29"/>
      <c r="NBZ100" s="29"/>
      <c r="NCA100" s="29"/>
      <c r="NCB100" s="29"/>
      <c r="NCC100" s="29"/>
      <c r="NCD100" s="29"/>
      <c r="NCE100" s="29"/>
      <c r="NCF100" s="29"/>
      <c r="NCG100" s="29"/>
      <c r="NCH100" s="29"/>
      <c r="NCI100" s="29"/>
      <c r="NCJ100" s="29"/>
      <c r="NCK100" s="29"/>
      <c r="NCL100" s="29"/>
      <c r="NCM100" s="29"/>
      <c r="NCN100" s="29"/>
      <c r="NCO100" s="29"/>
      <c r="NCP100" s="29"/>
      <c r="NCQ100" s="29"/>
      <c r="NCR100" s="29"/>
      <c r="NCS100" s="29"/>
      <c r="NCT100" s="29"/>
      <c r="NCU100" s="29"/>
      <c r="NCV100" s="29"/>
      <c r="NCW100" s="29"/>
      <c r="NCX100" s="29"/>
      <c r="NCY100" s="29"/>
      <c r="NCZ100" s="29"/>
      <c r="NDA100" s="29"/>
      <c r="NDB100" s="29"/>
      <c r="NDC100" s="29"/>
      <c r="NDD100" s="29"/>
      <c r="NDE100" s="29"/>
      <c r="NDF100" s="29"/>
      <c r="NDG100" s="29"/>
      <c r="NDH100" s="29"/>
      <c r="NDI100" s="29"/>
      <c r="NDJ100" s="29"/>
      <c r="NDK100" s="29"/>
      <c r="NDL100" s="29"/>
      <c r="NDM100" s="29"/>
      <c r="NDN100" s="29"/>
      <c r="NDO100" s="29"/>
      <c r="NDP100" s="29"/>
      <c r="NDQ100" s="29"/>
      <c r="NDR100" s="29"/>
      <c r="NDS100" s="29"/>
      <c r="NDT100" s="29"/>
      <c r="NDU100" s="29"/>
      <c r="NDV100" s="29"/>
      <c r="NDW100" s="29"/>
      <c r="NDX100" s="29"/>
      <c r="NDY100" s="29"/>
      <c r="NDZ100" s="29"/>
      <c r="NEA100" s="29"/>
      <c r="NEB100" s="29"/>
      <c r="NEC100" s="29"/>
      <c r="NED100" s="29"/>
      <c r="NEE100" s="29"/>
      <c r="NEF100" s="29"/>
      <c r="NEG100" s="29"/>
      <c r="NEH100" s="29"/>
      <c r="NEI100" s="29"/>
      <c r="NEJ100" s="29"/>
      <c r="NEK100" s="29"/>
      <c r="NEL100" s="29"/>
      <c r="NEM100" s="29"/>
      <c r="NEN100" s="29"/>
      <c r="NEO100" s="29"/>
      <c r="NEP100" s="29"/>
      <c r="NEQ100" s="29"/>
      <c r="NER100" s="29"/>
      <c r="NES100" s="29"/>
      <c r="NET100" s="29"/>
      <c r="NEU100" s="29"/>
      <c r="NEV100" s="29"/>
      <c r="NEW100" s="29"/>
      <c r="NEX100" s="29"/>
      <c r="NEY100" s="29"/>
      <c r="NEZ100" s="29"/>
      <c r="NFA100" s="29"/>
      <c r="NFB100" s="29"/>
      <c r="NFC100" s="29"/>
      <c r="NFD100" s="29"/>
      <c r="NFE100" s="29"/>
      <c r="NFF100" s="29"/>
      <c r="NFG100" s="29"/>
      <c r="NFH100" s="29"/>
      <c r="NFI100" s="29"/>
      <c r="NFJ100" s="29"/>
      <c r="NFK100" s="29"/>
      <c r="NFL100" s="29"/>
      <c r="NFM100" s="29"/>
      <c r="NFN100" s="29"/>
      <c r="NFO100" s="29"/>
      <c r="NFP100" s="29"/>
      <c r="NFQ100" s="29"/>
      <c r="NFR100" s="29"/>
      <c r="NFS100" s="29"/>
      <c r="NFT100" s="29"/>
      <c r="NFU100" s="29"/>
      <c r="NFV100" s="29"/>
      <c r="NFW100" s="29"/>
      <c r="NFX100" s="29"/>
      <c r="NFY100" s="29"/>
      <c r="NFZ100" s="29"/>
      <c r="NGA100" s="29"/>
      <c r="NGB100" s="29"/>
      <c r="NGC100" s="29"/>
      <c r="NGD100" s="29"/>
      <c r="NGE100" s="29"/>
      <c r="NGF100" s="29"/>
      <c r="NGG100" s="29"/>
      <c r="NGH100" s="29"/>
      <c r="NGI100" s="29"/>
      <c r="NGJ100" s="29"/>
      <c r="NGK100" s="29"/>
      <c r="NGL100" s="29"/>
      <c r="NGM100" s="29"/>
      <c r="NGN100" s="29"/>
      <c r="NGO100" s="29"/>
      <c r="NGP100" s="29"/>
      <c r="NGQ100" s="29"/>
      <c r="NGR100" s="29"/>
      <c r="NGS100" s="29"/>
      <c r="NGT100" s="29"/>
      <c r="NGU100" s="29"/>
      <c r="NGV100" s="29"/>
      <c r="NGW100" s="29"/>
      <c r="NGX100" s="29"/>
      <c r="NGY100" s="29"/>
      <c r="NGZ100" s="29"/>
      <c r="NHA100" s="29"/>
      <c r="NHB100" s="29"/>
      <c r="NHC100" s="29"/>
      <c r="NHD100" s="29"/>
      <c r="NHE100" s="29"/>
      <c r="NHF100" s="29"/>
      <c r="NHG100" s="29"/>
      <c r="NHH100" s="29"/>
      <c r="NHI100" s="29"/>
      <c r="NHJ100" s="29"/>
      <c r="NHK100" s="29"/>
      <c r="NHL100" s="29"/>
      <c r="NHM100" s="29"/>
      <c r="NHN100" s="29"/>
      <c r="NHO100" s="29"/>
      <c r="NHP100" s="29"/>
      <c r="NHQ100" s="29"/>
      <c r="NHR100" s="29"/>
      <c r="NHS100" s="29"/>
      <c r="NHT100" s="29"/>
      <c r="NHU100" s="29"/>
      <c r="NHV100" s="29"/>
      <c r="NHW100" s="29"/>
      <c r="NHX100" s="29"/>
      <c r="NHY100" s="29"/>
      <c r="NHZ100" s="29"/>
      <c r="NIA100" s="29"/>
      <c r="NIB100" s="29"/>
      <c r="NIC100" s="29"/>
      <c r="NID100" s="29"/>
      <c r="NIE100" s="29"/>
      <c r="NIF100" s="29"/>
      <c r="NIG100" s="29"/>
      <c r="NIH100" s="29"/>
      <c r="NII100" s="29"/>
      <c r="NIJ100" s="29"/>
      <c r="NIK100" s="29"/>
      <c r="NIL100" s="29"/>
      <c r="NIM100" s="29"/>
      <c r="NIN100" s="29"/>
      <c r="NIO100" s="29"/>
      <c r="NIP100" s="29"/>
      <c r="NIQ100" s="29"/>
      <c r="NIR100" s="29"/>
      <c r="NIS100" s="29"/>
      <c r="NIT100" s="29"/>
      <c r="NIU100" s="29"/>
      <c r="NIV100" s="29"/>
      <c r="NIW100" s="29"/>
      <c r="NIX100" s="29"/>
      <c r="NIY100" s="29"/>
      <c r="NIZ100" s="29"/>
      <c r="NJA100" s="29"/>
      <c r="NJB100" s="29"/>
      <c r="NJC100" s="29"/>
      <c r="NJD100" s="29"/>
      <c r="NJE100" s="29"/>
      <c r="NJF100" s="29"/>
      <c r="NJG100" s="29"/>
      <c r="NJH100" s="29"/>
      <c r="NJI100" s="29"/>
      <c r="NJJ100" s="29"/>
      <c r="NJK100" s="29"/>
      <c r="NJL100" s="29"/>
      <c r="NJM100" s="29"/>
      <c r="NJN100" s="29"/>
      <c r="NJO100" s="29"/>
      <c r="NJP100" s="29"/>
      <c r="NJQ100" s="29"/>
      <c r="NJR100" s="29"/>
      <c r="NJS100" s="29"/>
      <c r="NJT100" s="29"/>
      <c r="NJU100" s="29"/>
      <c r="NJV100" s="29"/>
      <c r="NJW100" s="29"/>
      <c r="NJX100" s="29"/>
      <c r="NJY100" s="29"/>
      <c r="NJZ100" s="29"/>
      <c r="NKA100" s="29"/>
      <c r="NKB100" s="29"/>
      <c r="NKC100" s="29"/>
      <c r="NKD100" s="29"/>
      <c r="NKE100" s="29"/>
      <c r="NKF100" s="29"/>
      <c r="NKG100" s="29"/>
      <c r="NKH100" s="29"/>
      <c r="NKI100" s="29"/>
      <c r="NKJ100" s="29"/>
      <c r="NKK100" s="29"/>
      <c r="NKL100" s="29"/>
      <c r="NKM100" s="29"/>
      <c r="NKN100" s="29"/>
      <c r="NKO100" s="29"/>
      <c r="NKP100" s="29"/>
      <c r="NKQ100" s="29"/>
      <c r="NKR100" s="29"/>
      <c r="NKS100" s="29"/>
      <c r="NKT100" s="29"/>
      <c r="NKU100" s="29"/>
      <c r="NKV100" s="29"/>
      <c r="NKW100" s="29"/>
      <c r="NKX100" s="29"/>
      <c r="NKY100" s="29"/>
      <c r="NKZ100" s="29"/>
      <c r="NLA100" s="29"/>
      <c r="NLB100" s="29"/>
      <c r="NLC100" s="29"/>
      <c r="NLD100" s="29"/>
      <c r="NLE100" s="29"/>
      <c r="NLF100" s="29"/>
      <c r="NLG100" s="29"/>
      <c r="NLH100" s="29"/>
      <c r="NLI100" s="29"/>
      <c r="NLJ100" s="29"/>
      <c r="NLK100" s="29"/>
      <c r="NLL100" s="29"/>
      <c r="NLM100" s="29"/>
      <c r="NLN100" s="29"/>
      <c r="NLO100" s="29"/>
      <c r="NLP100" s="29"/>
      <c r="NLQ100" s="29"/>
      <c r="NLR100" s="29"/>
      <c r="NLS100" s="29"/>
      <c r="NLT100" s="29"/>
      <c r="NLU100" s="29"/>
      <c r="NLV100" s="29"/>
      <c r="NLW100" s="29"/>
      <c r="NLX100" s="29"/>
      <c r="NLY100" s="29"/>
      <c r="NLZ100" s="29"/>
      <c r="NMA100" s="29"/>
      <c r="NMB100" s="29"/>
      <c r="NMC100" s="29"/>
      <c r="NMD100" s="29"/>
      <c r="NME100" s="29"/>
      <c r="NMF100" s="29"/>
      <c r="NMG100" s="29"/>
      <c r="NMH100" s="29"/>
      <c r="NMI100" s="29"/>
      <c r="NMJ100" s="29"/>
      <c r="NMK100" s="29"/>
      <c r="NML100" s="29"/>
      <c r="NMM100" s="29"/>
      <c r="NMN100" s="29"/>
      <c r="NMO100" s="29"/>
      <c r="NMP100" s="29"/>
      <c r="NMQ100" s="29"/>
      <c r="NMR100" s="29"/>
      <c r="NMS100" s="29"/>
      <c r="NMT100" s="29"/>
      <c r="NMU100" s="29"/>
      <c r="NMV100" s="29"/>
      <c r="NMW100" s="29"/>
      <c r="NMX100" s="29"/>
      <c r="NMY100" s="29"/>
      <c r="NMZ100" s="29"/>
      <c r="NNA100" s="29"/>
      <c r="NNB100" s="29"/>
      <c r="NNC100" s="29"/>
      <c r="NND100" s="29"/>
      <c r="NNE100" s="29"/>
      <c r="NNF100" s="29"/>
      <c r="NNG100" s="29"/>
      <c r="NNH100" s="29"/>
      <c r="NNI100" s="29"/>
      <c r="NNJ100" s="29"/>
      <c r="NNK100" s="29"/>
      <c r="NNL100" s="29"/>
      <c r="NNM100" s="29"/>
      <c r="NNN100" s="29"/>
      <c r="NNO100" s="29"/>
      <c r="NNP100" s="29"/>
      <c r="NNQ100" s="29"/>
      <c r="NNR100" s="29"/>
      <c r="NNS100" s="29"/>
      <c r="NNT100" s="29"/>
      <c r="NNU100" s="29"/>
      <c r="NNV100" s="29"/>
      <c r="NNW100" s="29"/>
      <c r="NNX100" s="29"/>
      <c r="NNY100" s="29"/>
      <c r="NNZ100" s="29"/>
      <c r="NOA100" s="29"/>
      <c r="NOB100" s="29"/>
      <c r="NOC100" s="29"/>
      <c r="NOD100" s="29"/>
      <c r="NOE100" s="29"/>
      <c r="NOF100" s="29"/>
      <c r="NOG100" s="29"/>
      <c r="NOH100" s="29"/>
      <c r="NOI100" s="29"/>
      <c r="NOJ100" s="29"/>
      <c r="NOK100" s="29"/>
      <c r="NOL100" s="29"/>
      <c r="NOM100" s="29"/>
      <c r="NON100" s="29"/>
      <c r="NOO100" s="29"/>
      <c r="NOP100" s="29"/>
      <c r="NOQ100" s="29"/>
      <c r="NOR100" s="29"/>
      <c r="NOS100" s="29"/>
      <c r="NOT100" s="29"/>
      <c r="NOU100" s="29"/>
      <c r="NOV100" s="29"/>
      <c r="NOW100" s="29"/>
      <c r="NOX100" s="29"/>
      <c r="NOY100" s="29"/>
      <c r="NOZ100" s="29"/>
      <c r="NPA100" s="29"/>
      <c r="NPB100" s="29"/>
      <c r="NPC100" s="29"/>
      <c r="NPD100" s="29"/>
      <c r="NPE100" s="29"/>
      <c r="NPF100" s="29"/>
      <c r="NPG100" s="29"/>
      <c r="NPH100" s="29"/>
      <c r="NPI100" s="29"/>
      <c r="NPJ100" s="29"/>
      <c r="NPK100" s="29"/>
      <c r="NPL100" s="29"/>
      <c r="NPM100" s="29"/>
      <c r="NPN100" s="29"/>
      <c r="NPO100" s="29"/>
      <c r="NPP100" s="29"/>
      <c r="NPQ100" s="29"/>
      <c r="NPR100" s="29"/>
      <c r="NPS100" s="29"/>
      <c r="NPT100" s="29"/>
      <c r="NPU100" s="29"/>
      <c r="NPV100" s="29"/>
      <c r="NPW100" s="29"/>
      <c r="NPX100" s="29"/>
      <c r="NPY100" s="29"/>
      <c r="NPZ100" s="29"/>
      <c r="NQA100" s="29"/>
      <c r="NQB100" s="29"/>
      <c r="NQC100" s="29"/>
      <c r="NQD100" s="29"/>
      <c r="NQE100" s="29"/>
      <c r="NQF100" s="29"/>
      <c r="NQG100" s="29"/>
      <c r="NQH100" s="29"/>
      <c r="NQI100" s="29"/>
      <c r="NQJ100" s="29"/>
      <c r="NQK100" s="29"/>
      <c r="NQL100" s="29"/>
      <c r="NQM100" s="29"/>
      <c r="NQN100" s="29"/>
      <c r="NQO100" s="29"/>
      <c r="NQP100" s="29"/>
      <c r="NQQ100" s="29"/>
      <c r="NQR100" s="29"/>
      <c r="NQS100" s="29"/>
      <c r="NQT100" s="29"/>
      <c r="NQU100" s="29"/>
      <c r="NQV100" s="29"/>
      <c r="NQW100" s="29"/>
      <c r="NQX100" s="29"/>
      <c r="NQY100" s="29"/>
      <c r="NQZ100" s="29"/>
      <c r="NRA100" s="29"/>
      <c r="NRB100" s="29"/>
      <c r="NRC100" s="29"/>
      <c r="NRD100" s="29"/>
      <c r="NRE100" s="29"/>
      <c r="NRF100" s="29"/>
      <c r="NRG100" s="29"/>
      <c r="NRH100" s="29"/>
      <c r="NRI100" s="29"/>
      <c r="NRJ100" s="29"/>
      <c r="NRK100" s="29"/>
      <c r="NRL100" s="29"/>
      <c r="NRM100" s="29"/>
      <c r="NRN100" s="29"/>
      <c r="NRO100" s="29"/>
      <c r="NRP100" s="29"/>
      <c r="NRQ100" s="29"/>
      <c r="NRR100" s="29"/>
      <c r="NRS100" s="29"/>
      <c r="NRT100" s="29"/>
      <c r="NRU100" s="29"/>
      <c r="NRV100" s="29"/>
      <c r="NRW100" s="29"/>
      <c r="NRX100" s="29"/>
      <c r="NRY100" s="29"/>
      <c r="NRZ100" s="29"/>
      <c r="NSA100" s="29"/>
      <c r="NSB100" s="29"/>
      <c r="NSC100" s="29"/>
      <c r="NSD100" s="29"/>
      <c r="NSE100" s="29"/>
      <c r="NSF100" s="29"/>
      <c r="NSG100" s="29"/>
      <c r="NSH100" s="29"/>
      <c r="NSI100" s="29"/>
      <c r="NSJ100" s="29"/>
      <c r="NSK100" s="29"/>
      <c r="NSL100" s="29"/>
      <c r="NSM100" s="29"/>
      <c r="NSN100" s="29"/>
      <c r="NSO100" s="29"/>
      <c r="NSP100" s="29"/>
      <c r="NSQ100" s="29"/>
      <c r="NSR100" s="29"/>
      <c r="NSS100" s="29"/>
      <c r="NST100" s="29"/>
      <c r="NSU100" s="29"/>
      <c r="NSV100" s="29"/>
      <c r="NSW100" s="29"/>
      <c r="NSX100" s="29"/>
      <c r="NSY100" s="29"/>
      <c r="NSZ100" s="29"/>
      <c r="NTA100" s="29"/>
      <c r="NTB100" s="29"/>
      <c r="NTC100" s="29"/>
      <c r="NTD100" s="29"/>
      <c r="NTE100" s="29"/>
      <c r="NTF100" s="29"/>
      <c r="NTG100" s="29"/>
      <c r="NTH100" s="29"/>
      <c r="NTI100" s="29"/>
      <c r="NTJ100" s="29"/>
      <c r="NTK100" s="29"/>
      <c r="NTL100" s="29"/>
      <c r="NTM100" s="29"/>
      <c r="NTN100" s="29"/>
      <c r="NTO100" s="29"/>
      <c r="NTP100" s="29"/>
      <c r="NTQ100" s="29"/>
      <c r="NTR100" s="29"/>
      <c r="NTS100" s="29"/>
      <c r="NTT100" s="29"/>
      <c r="NTU100" s="29"/>
      <c r="NTV100" s="29"/>
      <c r="NTW100" s="29"/>
      <c r="NTX100" s="29"/>
      <c r="NTY100" s="29"/>
      <c r="NTZ100" s="29"/>
      <c r="NUA100" s="29"/>
      <c r="NUB100" s="29"/>
      <c r="NUC100" s="29"/>
      <c r="NUD100" s="29"/>
      <c r="NUE100" s="29"/>
      <c r="NUF100" s="29"/>
      <c r="NUG100" s="29"/>
      <c r="NUH100" s="29"/>
      <c r="NUI100" s="29"/>
      <c r="NUJ100" s="29"/>
      <c r="NUK100" s="29"/>
      <c r="NUL100" s="29"/>
      <c r="NUM100" s="29"/>
      <c r="NUN100" s="29"/>
      <c r="NUO100" s="29"/>
      <c r="NUP100" s="29"/>
      <c r="NUQ100" s="29"/>
      <c r="NUR100" s="29"/>
      <c r="NUS100" s="29"/>
      <c r="NUT100" s="29"/>
      <c r="NUU100" s="29"/>
      <c r="NUV100" s="29"/>
      <c r="NUW100" s="29"/>
      <c r="NUX100" s="29"/>
      <c r="NUY100" s="29"/>
      <c r="NUZ100" s="29"/>
      <c r="NVA100" s="29"/>
      <c r="NVB100" s="29"/>
      <c r="NVC100" s="29"/>
      <c r="NVD100" s="29"/>
      <c r="NVE100" s="29"/>
      <c r="NVF100" s="29"/>
      <c r="NVG100" s="29"/>
      <c r="NVH100" s="29"/>
      <c r="NVI100" s="29"/>
      <c r="NVJ100" s="29"/>
      <c r="NVK100" s="29"/>
      <c r="NVL100" s="29"/>
      <c r="NVM100" s="29"/>
      <c r="NVN100" s="29"/>
      <c r="NVO100" s="29"/>
      <c r="NVP100" s="29"/>
      <c r="NVQ100" s="29"/>
      <c r="NVR100" s="29"/>
      <c r="NVS100" s="29"/>
      <c r="NVT100" s="29"/>
      <c r="NVU100" s="29"/>
      <c r="NVV100" s="29"/>
      <c r="NVW100" s="29"/>
      <c r="NVX100" s="29"/>
      <c r="NVY100" s="29"/>
      <c r="NVZ100" s="29"/>
      <c r="NWA100" s="29"/>
      <c r="NWB100" s="29"/>
      <c r="NWC100" s="29"/>
      <c r="NWD100" s="29"/>
      <c r="NWE100" s="29"/>
      <c r="NWF100" s="29"/>
      <c r="NWG100" s="29"/>
      <c r="NWH100" s="29"/>
      <c r="NWI100" s="29"/>
      <c r="NWJ100" s="29"/>
      <c r="NWK100" s="29"/>
      <c r="NWL100" s="29"/>
      <c r="NWM100" s="29"/>
      <c r="NWN100" s="29"/>
      <c r="NWO100" s="29"/>
      <c r="NWP100" s="29"/>
      <c r="NWQ100" s="29"/>
      <c r="NWR100" s="29"/>
      <c r="NWS100" s="29"/>
      <c r="NWT100" s="29"/>
      <c r="NWU100" s="29"/>
      <c r="NWV100" s="29"/>
      <c r="NWW100" s="29"/>
      <c r="NWX100" s="29"/>
      <c r="NWY100" s="29"/>
      <c r="NWZ100" s="29"/>
      <c r="NXA100" s="29"/>
      <c r="NXB100" s="29"/>
      <c r="NXC100" s="29"/>
      <c r="NXD100" s="29"/>
      <c r="NXE100" s="29"/>
      <c r="NXF100" s="29"/>
      <c r="NXG100" s="29"/>
      <c r="NXH100" s="29"/>
      <c r="NXI100" s="29"/>
      <c r="NXJ100" s="29"/>
      <c r="NXK100" s="29"/>
      <c r="NXL100" s="29"/>
      <c r="NXM100" s="29"/>
      <c r="NXN100" s="29"/>
      <c r="NXO100" s="29"/>
      <c r="NXP100" s="29"/>
      <c r="NXQ100" s="29"/>
      <c r="NXR100" s="29"/>
      <c r="NXS100" s="29"/>
      <c r="NXT100" s="29"/>
      <c r="NXU100" s="29"/>
      <c r="NXV100" s="29"/>
      <c r="NXW100" s="29"/>
      <c r="NXX100" s="29"/>
      <c r="NXY100" s="29"/>
      <c r="NXZ100" s="29"/>
      <c r="NYA100" s="29"/>
      <c r="NYB100" s="29"/>
      <c r="NYC100" s="29"/>
      <c r="NYD100" s="29"/>
      <c r="NYE100" s="29"/>
      <c r="NYF100" s="29"/>
      <c r="NYG100" s="29"/>
      <c r="NYH100" s="29"/>
      <c r="NYI100" s="29"/>
      <c r="NYJ100" s="29"/>
      <c r="NYK100" s="29"/>
      <c r="NYL100" s="29"/>
      <c r="NYM100" s="29"/>
      <c r="NYN100" s="29"/>
      <c r="NYO100" s="29"/>
      <c r="NYP100" s="29"/>
      <c r="NYQ100" s="29"/>
      <c r="NYR100" s="29"/>
      <c r="NYS100" s="29"/>
      <c r="NYT100" s="29"/>
      <c r="NYU100" s="29"/>
      <c r="NYV100" s="29"/>
      <c r="NYW100" s="29"/>
      <c r="NYX100" s="29"/>
      <c r="NYY100" s="29"/>
      <c r="NYZ100" s="29"/>
      <c r="NZA100" s="29"/>
      <c r="NZB100" s="29"/>
      <c r="NZC100" s="29"/>
      <c r="NZD100" s="29"/>
      <c r="NZE100" s="29"/>
      <c r="NZF100" s="29"/>
      <c r="NZG100" s="29"/>
      <c r="NZH100" s="29"/>
      <c r="NZI100" s="29"/>
      <c r="NZJ100" s="29"/>
      <c r="NZK100" s="29"/>
      <c r="NZL100" s="29"/>
      <c r="NZM100" s="29"/>
      <c r="NZN100" s="29"/>
      <c r="NZO100" s="29"/>
      <c r="NZP100" s="29"/>
      <c r="NZQ100" s="29"/>
      <c r="NZR100" s="29"/>
      <c r="NZS100" s="29"/>
      <c r="NZT100" s="29"/>
      <c r="NZU100" s="29"/>
      <c r="NZV100" s="29"/>
      <c r="NZW100" s="29"/>
      <c r="NZX100" s="29"/>
      <c r="NZY100" s="29"/>
      <c r="NZZ100" s="29"/>
      <c r="OAA100" s="29"/>
      <c r="OAB100" s="29"/>
      <c r="OAC100" s="29"/>
      <c r="OAD100" s="29"/>
      <c r="OAE100" s="29"/>
      <c r="OAF100" s="29"/>
      <c r="OAG100" s="29"/>
      <c r="OAH100" s="29"/>
      <c r="OAI100" s="29"/>
      <c r="OAJ100" s="29"/>
      <c r="OAK100" s="29"/>
      <c r="OAL100" s="29"/>
      <c r="OAM100" s="29"/>
      <c r="OAN100" s="29"/>
      <c r="OAO100" s="29"/>
      <c r="OAP100" s="29"/>
      <c r="OAQ100" s="29"/>
      <c r="OAR100" s="29"/>
      <c r="OAS100" s="29"/>
      <c r="OAT100" s="29"/>
      <c r="OAU100" s="29"/>
      <c r="OAV100" s="29"/>
      <c r="OAW100" s="29"/>
      <c r="OAX100" s="29"/>
      <c r="OAY100" s="29"/>
      <c r="OAZ100" s="29"/>
      <c r="OBA100" s="29"/>
      <c r="OBB100" s="29"/>
      <c r="OBC100" s="29"/>
      <c r="OBD100" s="29"/>
      <c r="OBE100" s="29"/>
      <c r="OBF100" s="29"/>
      <c r="OBG100" s="29"/>
      <c r="OBH100" s="29"/>
      <c r="OBI100" s="29"/>
      <c r="OBJ100" s="29"/>
      <c r="OBK100" s="29"/>
      <c r="OBL100" s="29"/>
      <c r="OBM100" s="29"/>
      <c r="OBN100" s="29"/>
      <c r="OBO100" s="29"/>
      <c r="OBP100" s="29"/>
      <c r="OBQ100" s="29"/>
      <c r="OBR100" s="29"/>
      <c r="OBS100" s="29"/>
      <c r="OBT100" s="29"/>
      <c r="OBU100" s="29"/>
      <c r="OBV100" s="29"/>
      <c r="OBW100" s="29"/>
      <c r="OBX100" s="29"/>
      <c r="OBY100" s="29"/>
      <c r="OBZ100" s="29"/>
      <c r="OCA100" s="29"/>
      <c r="OCB100" s="29"/>
      <c r="OCC100" s="29"/>
      <c r="OCD100" s="29"/>
      <c r="OCE100" s="29"/>
      <c r="OCF100" s="29"/>
      <c r="OCG100" s="29"/>
      <c r="OCH100" s="29"/>
      <c r="OCI100" s="29"/>
      <c r="OCJ100" s="29"/>
      <c r="OCK100" s="29"/>
      <c r="OCL100" s="29"/>
      <c r="OCM100" s="29"/>
      <c r="OCN100" s="29"/>
      <c r="OCO100" s="29"/>
      <c r="OCP100" s="29"/>
      <c r="OCQ100" s="29"/>
      <c r="OCR100" s="29"/>
      <c r="OCS100" s="29"/>
      <c r="OCT100" s="29"/>
      <c r="OCU100" s="29"/>
      <c r="OCV100" s="29"/>
      <c r="OCW100" s="29"/>
      <c r="OCX100" s="29"/>
      <c r="OCY100" s="29"/>
      <c r="OCZ100" s="29"/>
      <c r="ODA100" s="29"/>
      <c r="ODB100" s="29"/>
      <c r="ODC100" s="29"/>
      <c r="ODD100" s="29"/>
      <c r="ODE100" s="29"/>
      <c r="ODF100" s="29"/>
      <c r="ODG100" s="29"/>
      <c r="ODH100" s="29"/>
      <c r="ODI100" s="29"/>
      <c r="ODJ100" s="29"/>
      <c r="ODK100" s="29"/>
      <c r="ODL100" s="29"/>
      <c r="ODM100" s="29"/>
      <c r="ODN100" s="29"/>
      <c r="ODO100" s="29"/>
      <c r="ODP100" s="29"/>
      <c r="ODQ100" s="29"/>
      <c r="ODR100" s="29"/>
      <c r="ODS100" s="29"/>
      <c r="ODT100" s="29"/>
      <c r="ODU100" s="29"/>
      <c r="ODV100" s="29"/>
      <c r="ODW100" s="29"/>
      <c r="ODX100" s="29"/>
      <c r="ODY100" s="29"/>
      <c r="ODZ100" s="29"/>
      <c r="OEA100" s="29"/>
      <c r="OEB100" s="29"/>
      <c r="OEC100" s="29"/>
      <c r="OED100" s="29"/>
      <c r="OEE100" s="29"/>
      <c r="OEF100" s="29"/>
      <c r="OEG100" s="29"/>
      <c r="OEH100" s="29"/>
      <c r="OEI100" s="29"/>
      <c r="OEJ100" s="29"/>
      <c r="OEK100" s="29"/>
      <c r="OEL100" s="29"/>
      <c r="OEM100" s="29"/>
      <c r="OEN100" s="29"/>
      <c r="OEO100" s="29"/>
      <c r="OEP100" s="29"/>
      <c r="OEQ100" s="29"/>
      <c r="OER100" s="29"/>
      <c r="OES100" s="29"/>
      <c r="OET100" s="29"/>
      <c r="OEU100" s="29"/>
      <c r="OEV100" s="29"/>
      <c r="OEW100" s="29"/>
      <c r="OEX100" s="29"/>
      <c r="OEY100" s="29"/>
      <c r="OEZ100" s="29"/>
      <c r="OFA100" s="29"/>
      <c r="OFB100" s="29"/>
      <c r="OFC100" s="29"/>
      <c r="OFD100" s="29"/>
      <c r="OFE100" s="29"/>
      <c r="OFF100" s="29"/>
      <c r="OFG100" s="29"/>
      <c r="OFH100" s="29"/>
      <c r="OFI100" s="29"/>
      <c r="OFJ100" s="29"/>
      <c r="OFK100" s="29"/>
      <c r="OFL100" s="29"/>
      <c r="OFM100" s="29"/>
      <c r="OFN100" s="29"/>
      <c r="OFO100" s="29"/>
      <c r="OFP100" s="29"/>
      <c r="OFQ100" s="29"/>
      <c r="OFR100" s="29"/>
      <c r="OFS100" s="29"/>
      <c r="OFT100" s="29"/>
      <c r="OFU100" s="29"/>
      <c r="OFV100" s="29"/>
      <c r="OFW100" s="29"/>
      <c r="OFX100" s="29"/>
      <c r="OFY100" s="29"/>
      <c r="OFZ100" s="29"/>
      <c r="OGA100" s="29"/>
      <c r="OGB100" s="29"/>
      <c r="OGC100" s="29"/>
      <c r="OGD100" s="29"/>
      <c r="OGE100" s="29"/>
      <c r="OGF100" s="29"/>
      <c r="OGG100" s="29"/>
      <c r="OGH100" s="29"/>
      <c r="OGI100" s="29"/>
      <c r="OGJ100" s="29"/>
      <c r="OGK100" s="29"/>
      <c r="OGL100" s="29"/>
      <c r="OGM100" s="29"/>
      <c r="OGN100" s="29"/>
      <c r="OGO100" s="29"/>
      <c r="OGP100" s="29"/>
      <c r="OGQ100" s="29"/>
      <c r="OGR100" s="29"/>
      <c r="OGS100" s="29"/>
      <c r="OGT100" s="29"/>
      <c r="OGU100" s="29"/>
      <c r="OGV100" s="29"/>
      <c r="OGW100" s="29"/>
      <c r="OGX100" s="29"/>
      <c r="OGY100" s="29"/>
      <c r="OGZ100" s="29"/>
      <c r="OHA100" s="29"/>
      <c r="OHB100" s="29"/>
      <c r="OHC100" s="29"/>
      <c r="OHD100" s="29"/>
      <c r="OHE100" s="29"/>
      <c r="OHF100" s="29"/>
      <c r="OHG100" s="29"/>
      <c r="OHH100" s="29"/>
      <c r="OHI100" s="29"/>
      <c r="OHJ100" s="29"/>
      <c r="OHK100" s="29"/>
      <c r="OHL100" s="29"/>
      <c r="OHM100" s="29"/>
      <c r="OHN100" s="29"/>
      <c r="OHO100" s="29"/>
      <c r="OHP100" s="29"/>
      <c r="OHQ100" s="29"/>
      <c r="OHR100" s="29"/>
      <c r="OHS100" s="29"/>
      <c r="OHT100" s="29"/>
      <c r="OHU100" s="29"/>
      <c r="OHV100" s="29"/>
      <c r="OHW100" s="29"/>
      <c r="OHX100" s="29"/>
      <c r="OHY100" s="29"/>
      <c r="OHZ100" s="29"/>
      <c r="OIA100" s="29"/>
      <c r="OIB100" s="29"/>
      <c r="OIC100" s="29"/>
      <c r="OID100" s="29"/>
      <c r="OIE100" s="29"/>
      <c r="OIF100" s="29"/>
      <c r="OIG100" s="29"/>
      <c r="OIH100" s="29"/>
      <c r="OII100" s="29"/>
      <c r="OIJ100" s="29"/>
      <c r="OIK100" s="29"/>
      <c r="OIL100" s="29"/>
      <c r="OIM100" s="29"/>
      <c r="OIN100" s="29"/>
      <c r="OIO100" s="29"/>
      <c r="OIP100" s="29"/>
      <c r="OIQ100" s="29"/>
      <c r="OIR100" s="29"/>
      <c r="OIS100" s="29"/>
      <c r="OIT100" s="29"/>
      <c r="OIU100" s="29"/>
      <c r="OIV100" s="29"/>
      <c r="OIW100" s="29"/>
      <c r="OIX100" s="29"/>
      <c r="OIY100" s="29"/>
      <c r="OIZ100" s="29"/>
      <c r="OJA100" s="29"/>
      <c r="OJB100" s="29"/>
      <c r="OJC100" s="29"/>
      <c r="OJD100" s="29"/>
      <c r="OJE100" s="29"/>
      <c r="OJF100" s="29"/>
      <c r="OJG100" s="29"/>
      <c r="OJH100" s="29"/>
      <c r="OJI100" s="29"/>
      <c r="OJJ100" s="29"/>
      <c r="OJK100" s="29"/>
      <c r="OJL100" s="29"/>
      <c r="OJM100" s="29"/>
      <c r="OJN100" s="29"/>
      <c r="OJO100" s="29"/>
      <c r="OJP100" s="29"/>
      <c r="OJQ100" s="29"/>
      <c r="OJR100" s="29"/>
      <c r="OJS100" s="29"/>
      <c r="OJT100" s="29"/>
      <c r="OJU100" s="29"/>
      <c r="OJV100" s="29"/>
      <c r="OJW100" s="29"/>
      <c r="OJX100" s="29"/>
      <c r="OJY100" s="29"/>
      <c r="OJZ100" s="29"/>
      <c r="OKA100" s="29"/>
      <c r="OKB100" s="29"/>
      <c r="OKC100" s="29"/>
      <c r="OKD100" s="29"/>
      <c r="OKE100" s="29"/>
      <c r="OKF100" s="29"/>
      <c r="OKG100" s="29"/>
      <c r="OKH100" s="29"/>
      <c r="OKI100" s="29"/>
      <c r="OKJ100" s="29"/>
      <c r="OKK100" s="29"/>
      <c r="OKL100" s="29"/>
      <c r="OKM100" s="29"/>
      <c r="OKN100" s="29"/>
      <c r="OKO100" s="29"/>
      <c r="OKP100" s="29"/>
      <c r="OKQ100" s="29"/>
      <c r="OKR100" s="29"/>
      <c r="OKS100" s="29"/>
      <c r="OKT100" s="29"/>
      <c r="OKU100" s="29"/>
      <c r="OKV100" s="29"/>
      <c r="OKW100" s="29"/>
      <c r="OKX100" s="29"/>
      <c r="OKY100" s="29"/>
      <c r="OKZ100" s="29"/>
      <c r="OLA100" s="29"/>
      <c r="OLB100" s="29"/>
      <c r="OLC100" s="29"/>
      <c r="OLD100" s="29"/>
      <c r="OLE100" s="29"/>
      <c r="OLF100" s="29"/>
      <c r="OLG100" s="29"/>
      <c r="OLH100" s="29"/>
      <c r="OLI100" s="29"/>
      <c r="OLJ100" s="29"/>
      <c r="OLK100" s="29"/>
      <c r="OLL100" s="29"/>
      <c r="OLM100" s="29"/>
      <c r="OLN100" s="29"/>
      <c r="OLO100" s="29"/>
      <c r="OLP100" s="29"/>
      <c r="OLQ100" s="29"/>
      <c r="OLR100" s="29"/>
      <c r="OLS100" s="29"/>
      <c r="OLT100" s="29"/>
      <c r="OLU100" s="29"/>
      <c r="OLV100" s="29"/>
      <c r="OLW100" s="29"/>
      <c r="OLX100" s="29"/>
      <c r="OLY100" s="29"/>
      <c r="OLZ100" s="29"/>
      <c r="OMA100" s="29"/>
      <c r="OMB100" s="29"/>
      <c r="OMC100" s="29"/>
      <c r="OMD100" s="29"/>
      <c r="OME100" s="29"/>
      <c r="OMF100" s="29"/>
      <c r="OMG100" s="29"/>
      <c r="OMH100" s="29"/>
      <c r="OMI100" s="29"/>
      <c r="OMJ100" s="29"/>
      <c r="OMK100" s="29"/>
      <c r="OML100" s="29"/>
      <c r="OMM100" s="29"/>
      <c r="OMN100" s="29"/>
      <c r="OMO100" s="29"/>
      <c r="OMP100" s="29"/>
      <c r="OMQ100" s="29"/>
      <c r="OMR100" s="29"/>
      <c r="OMS100" s="29"/>
      <c r="OMT100" s="29"/>
      <c r="OMU100" s="29"/>
      <c r="OMV100" s="29"/>
      <c r="OMW100" s="29"/>
      <c r="OMX100" s="29"/>
      <c r="OMY100" s="29"/>
      <c r="OMZ100" s="29"/>
      <c r="ONA100" s="29"/>
      <c r="ONB100" s="29"/>
      <c r="ONC100" s="29"/>
      <c r="OND100" s="29"/>
      <c r="ONE100" s="29"/>
      <c r="ONF100" s="29"/>
      <c r="ONG100" s="29"/>
      <c r="ONH100" s="29"/>
      <c r="ONI100" s="29"/>
      <c r="ONJ100" s="29"/>
      <c r="ONK100" s="29"/>
      <c r="ONL100" s="29"/>
      <c r="ONM100" s="29"/>
      <c r="ONN100" s="29"/>
      <c r="ONO100" s="29"/>
      <c r="ONP100" s="29"/>
      <c r="ONQ100" s="29"/>
      <c r="ONR100" s="29"/>
      <c r="ONS100" s="29"/>
      <c r="ONT100" s="29"/>
      <c r="ONU100" s="29"/>
      <c r="ONV100" s="29"/>
      <c r="ONW100" s="29"/>
      <c r="ONX100" s="29"/>
      <c r="ONY100" s="29"/>
      <c r="ONZ100" s="29"/>
      <c r="OOA100" s="29"/>
      <c r="OOB100" s="29"/>
      <c r="OOC100" s="29"/>
      <c r="OOD100" s="29"/>
      <c r="OOE100" s="29"/>
      <c r="OOF100" s="29"/>
      <c r="OOG100" s="29"/>
      <c r="OOH100" s="29"/>
      <c r="OOI100" s="29"/>
      <c r="OOJ100" s="29"/>
      <c r="OOK100" s="29"/>
      <c r="OOL100" s="29"/>
      <c r="OOM100" s="29"/>
      <c r="OON100" s="29"/>
      <c r="OOO100" s="29"/>
      <c r="OOP100" s="29"/>
      <c r="OOQ100" s="29"/>
      <c r="OOR100" s="29"/>
      <c r="OOS100" s="29"/>
      <c r="OOT100" s="29"/>
      <c r="OOU100" s="29"/>
      <c r="OOV100" s="29"/>
      <c r="OOW100" s="29"/>
      <c r="OOX100" s="29"/>
      <c r="OOY100" s="29"/>
      <c r="OOZ100" s="29"/>
      <c r="OPA100" s="29"/>
      <c r="OPB100" s="29"/>
      <c r="OPC100" s="29"/>
      <c r="OPD100" s="29"/>
      <c r="OPE100" s="29"/>
      <c r="OPF100" s="29"/>
      <c r="OPG100" s="29"/>
      <c r="OPH100" s="29"/>
      <c r="OPI100" s="29"/>
      <c r="OPJ100" s="29"/>
      <c r="OPK100" s="29"/>
      <c r="OPL100" s="29"/>
      <c r="OPM100" s="29"/>
      <c r="OPN100" s="29"/>
      <c r="OPO100" s="29"/>
      <c r="OPP100" s="29"/>
      <c r="OPQ100" s="29"/>
      <c r="OPR100" s="29"/>
      <c r="OPS100" s="29"/>
      <c r="OPT100" s="29"/>
      <c r="OPU100" s="29"/>
      <c r="OPV100" s="29"/>
      <c r="OPW100" s="29"/>
      <c r="OPX100" s="29"/>
      <c r="OPY100" s="29"/>
      <c r="OPZ100" s="29"/>
      <c r="OQA100" s="29"/>
      <c r="OQB100" s="29"/>
      <c r="OQC100" s="29"/>
      <c r="OQD100" s="29"/>
      <c r="OQE100" s="29"/>
      <c r="OQF100" s="29"/>
      <c r="OQG100" s="29"/>
      <c r="OQH100" s="29"/>
      <c r="OQI100" s="29"/>
      <c r="OQJ100" s="29"/>
      <c r="OQK100" s="29"/>
      <c r="OQL100" s="29"/>
      <c r="OQM100" s="29"/>
      <c r="OQN100" s="29"/>
      <c r="OQO100" s="29"/>
      <c r="OQP100" s="29"/>
      <c r="OQQ100" s="29"/>
      <c r="OQR100" s="29"/>
      <c r="OQS100" s="29"/>
      <c r="OQT100" s="29"/>
      <c r="OQU100" s="29"/>
      <c r="OQV100" s="29"/>
      <c r="OQW100" s="29"/>
      <c r="OQX100" s="29"/>
      <c r="OQY100" s="29"/>
      <c r="OQZ100" s="29"/>
      <c r="ORA100" s="29"/>
      <c r="ORB100" s="29"/>
      <c r="ORC100" s="29"/>
      <c r="ORD100" s="29"/>
      <c r="ORE100" s="29"/>
      <c r="ORF100" s="29"/>
      <c r="ORG100" s="29"/>
      <c r="ORH100" s="29"/>
      <c r="ORI100" s="29"/>
      <c r="ORJ100" s="29"/>
      <c r="ORK100" s="29"/>
      <c r="ORL100" s="29"/>
      <c r="ORM100" s="29"/>
      <c r="ORN100" s="29"/>
      <c r="ORO100" s="29"/>
      <c r="ORP100" s="29"/>
      <c r="ORQ100" s="29"/>
      <c r="ORR100" s="29"/>
      <c r="ORS100" s="29"/>
      <c r="ORT100" s="29"/>
      <c r="ORU100" s="29"/>
      <c r="ORV100" s="29"/>
      <c r="ORW100" s="29"/>
      <c r="ORX100" s="29"/>
      <c r="ORY100" s="29"/>
      <c r="ORZ100" s="29"/>
      <c r="OSA100" s="29"/>
      <c r="OSB100" s="29"/>
      <c r="OSC100" s="29"/>
      <c r="OSD100" s="29"/>
      <c r="OSE100" s="29"/>
      <c r="OSF100" s="29"/>
      <c r="OSG100" s="29"/>
      <c r="OSH100" s="29"/>
      <c r="OSI100" s="29"/>
      <c r="OSJ100" s="29"/>
      <c r="OSK100" s="29"/>
      <c r="OSL100" s="29"/>
      <c r="OSM100" s="29"/>
      <c r="OSN100" s="29"/>
      <c r="OSO100" s="29"/>
      <c r="OSP100" s="29"/>
      <c r="OSQ100" s="29"/>
      <c r="OSR100" s="29"/>
      <c r="OSS100" s="29"/>
      <c r="OST100" s="29"/>
      <c r="OSU100" s="29"/>
      <c r="OSV100" s="29"/>
      <c r="OSW100" s="29"/>
      <c r="OSX100" s="29"/>
      <c r="OSY100" s="29"/>
      <c r="OSZ100" s="29"/>
      <c r="OTA100" s="29"/>
      <c r="OTB100" s="29"/>
      <c r="OTC100" s="29"/>
      <c r="OTD100" s="29"/>
      <c r="OTE100" s="29"/>
      <c r="OTF100" s="29"/>
      <c r="OTG100" s="29"/>
      <c r="OTH100" s="29"/>
      <c r="OTI100" s="29"/>
      <c r="OTJ100" s="29"/>
      <c r="OTK100" s="29"/>
      <c r="OTL100" s="29"/>
      <c r="OTM100" s="29"/>
      <c r="OTN100" s="29"/>
      <c r="OTO100" s="29"/>
      <c r="OTP100" s="29"/>
      <c r="OTQ100" s="29"/>
      <c r="OTR100" s="29"/>
      <c r="OTS100" s="29"/>
      <c r="OTT100" s="29"/>
      <c r="OTU100" s="29"/>
      <c r="OTV100" s="29"/>
      <c r="OTW100" s="29"/>
      <c r="OTX100" s="29"/>
      <c r="OTY100" s="29"/>
      <c r="OTZ100" s="29"/>
      <c r="OUA100" s="29"/>
      <c r="OUB100" s="29"/>
      <c r="OUC100" s="29"/>
      <c r="OUD100" s="29"/>
      <c r="OUE100" s="29"/>
      <c r="OUF100" s="29"/>
      <c r="OUG100" s="29"/>
      <c r="OUH100" s="29"/>
      <c r="OUI100" s="29"/>
      <c r="OUJ100" s="29"/>
      <c r="OUK100" s="29"/>
      <c r="OUL100" s="29"/>
      <c r="OUM100" s="29"/>
      <c r="OUN100" s="29"/>
      <c r="OUO100" s="29"/>
      <c r="OUP100" s="29"/>
      <c r="OUQ100" s="29"/>
      <c r="OUR100" s="29"/>
      <c r="OUS100" s="29"/>
      <c r="OUT100" s="29"/>
      <c r="OUU100" s="29"/>
      <c r="OUV100" s="29"/>
      <c r="OUW100" s="29"/>
      <c r="OUX100" s="29"/>
      <c r="OUY100" s="29"/>
      <c r="OUZ100" s="29"/>
      <c r="OVA100" s="29"/>
      <c r="OVB100" s="29"/>
      <c r="OVC100" s="29"/>
      <c r="OVD100" s="29"/>
      <c r="OVE100" s="29"/>
      <c r="OVF100" s="29"/>
      <c r="OVG100" s="29"/>
      <c r="OVH100" s="29"/>
      <c r="OVI100" s="29"/>
      <c r="OVJ100" s="29"/>
      <c r="OVK100" s="29"/>
      <c r="OVL100" s="29"/>
      <c r="OVM100" s="29"/>
      <c r="OVN100" s="29"/>
      <c r="OVO100" s="29"/>
      <c r="OVP100" s="29"/>
      <c r="OVQ100" s="29"/>
      <c r="OVR100" s="29"/>
      <c r="OVS100" s="29"/>
      <c r="OVT100" s="29"/>
      <c r="OVU100" s="29"/>
      <c r="OVV100" s="29"/>
      <c r="OVW100" s="29"/>
      <c r="OVX100" s="29"/>
      <c r="OVY100" s="29"/>
      <c r="OVZ100" s="29"/>
      <c r="OWA100" s="29"/>
      <c r="OWB100" s="29"/>
      <c r="OWC100" s="29"/>
      <c r="OWD100" s="29"/>
      <c r="OWE100" s="29"/>
      <c r="OWF100" s="29"/>
      <c r="OWG100" s="29"/>
      <c r="OWH100" s="29"/>
      <c r="OWI100" s="29"/>
      <c r="OWJ100" s="29"/>
      <c r="OWK100" s="29"/>
      <c r="OWL100" s="29"/>
      <c r="OWM100" s="29"/>
      <c r="OWN100" s="29"/>
      <c r="OWO100" s="29"/>
      <c r="OWP100" s="29"/>
      <c r="OWQ100" s="29"/>
      <c r="OWR100" s="29"/>
      <c r="OWS100" s="29"/>
      <c r="OWT100" s="29"/>
      <c r="OWU100" s="29"/>
      <c r="OWV100" s="29"/>
      <c r="OWW100" s="29"/>
      <c r="OWX100" s="29"/>
      <c r="OWY100" s="29"/>
      <c r="OWZ100" s="29"/>
      <c r="OXA100" s="29"/>
      <c r="OXB100" s="29"/>
      <c r="OXC100" s="29"/>
      <c r="OXD100" s="29"/>
      <c r="OXE100" s="29"/>
      <c r="OXF100" s="29"/>
      <c r="OXG100" s="29"/>
      <c r="OXH100" s="29"/>
      <c r="OXI100" s="29"/>
      <c r="OXJ100" s="29"/>
      <c r="OXK100" s="29"/>
      <c r="OXL100" s="29"/>
      <c r="OXM100" s="29"/>
      <c r="OXN100" s="29"/>
      <c r="OXO100" s="29"/>
      <c r="OXP100" s="29"/>
      <c r="OXQ100" s="29"/>
      <c r="OXR100" s="29"/>
      <c r="OXS100" s="29"/>
      <c r="OXT100" s="29"/>
      <c r="OXU100" s="29"/>
      <c r="OXV100" s="29"/>
      <c r="OXW100" s="29"/>
      <c r="OXX100" s="29"/>
      <c r="OXY100" s="29"/>
      <c r="OXZ100" s="29"/>
      <c r="OYA100" s="29"/>
      <c r="OYB100" s="29"/>
      <c r="OYC100" s="29"/>
      <c r="OYD100" s="29"/>
      <c r="OYE100" s="29"/>
      <c r="OYF100" s="29"/>
      <c r="OYG100" s="29"/>
      <c r="OYH100" s="29"/>
      <c r="OYI100" s="29"/>
      <c r="OYJ100" s="29"/>
      <c r="OYK100" s="29"/>
      <c r="OYL100" s="29"/>
      <c r="OYM100" s="29"/>
      <c r="OYN100" s="29"/>
      <c r="OYO100" s="29"/>
      <c r="OYP100" s="29"/>
      <c r="OYQ100" s="29"/>
      <c r="OYR100" s="29"/>
      <c r="OYS100" s="29"/>
      <c r="OYT100" s="29"/>
      <c r="OYU100" s="29"/>
      <c r="OYV100" s="29"/>
      <c r="OYW100" s="29"/>
      <c r="OYX100" s="29"/>
      <c r="OYY100" s="29"/>
      <c r="OYZ100" s="29"/>
      <c r="OZA100" s="29"/>
      <c r="OZB100" s="29"/>
      <c r="OZC100" s="29"/>
      <c r="OZD100" s="29"/>
      <c r="OZE100" s="29"/>
      <c r="OZF100" s="29"/>
      <c r="OZG100" s="29"/>
      <c r="OZH100" s="29"/>
      <c r="OZI100" s="29"/>
      <c r="OZJ100" s="29"/>
      <c r="OZK100" s="29"/>
      <c r="OZL100" s="29"/>
      <c r="OZM100" s="29"/>
      <c r="OZN100" s="29"/>
      <c r="OZO100" s="29"/>
      <c r="OZP100" s="29"/>
      <c r="OZQ100" s="29"/>
      <c r="OZR100" s="29"/>
      <c r="OZS100" s="29"/>
      <c r="OZT100" s="29"/>
      <c r="OZU100" s="29"/>
      <c r="OZV100" s="29"/>
      <c r="OZW100" s="29"/>
      <c r="OZX100" s="29"/>
      <c r="OZY100" s="29"/>
      <c r="OZZ100" s="29"/>
      <c r="PAA100" s="29"/>
      <c r="PAB100" s="29"/>
      <c r="PAC100" s="29"/>
      <c r="PAD100" s="29"/>
      <c r="PAE100" s="29"/>
      <c r="PAF100" s="29"/>
      <c r="PAG100" s="29"/>
      <c r="PAH100" s="29"/>
      <c r="PAI100" s="29"/>
      <c r="PAJ100" s="29"/>
      <c r="PAK100" s="29"/>
      <c r="PAL100" s="29"/>
      <c r="PAM100" s="29"/>
      <c r="PAN100" s="29"/>
      <c r="PAO100" s="29"/>
      <c r="PAP100" s="29"/>
      <c r="PAQ100" s="29"/>
      <c r="PAR100" s="29"/>
      <c r="PAS100" s="29"/>
      <c r="PAT100" s="29"/>
      <c r="PAU100" s="29"/>
      <c r="PAV100" s="29"/>
      <c r="PAW100" s="29"/>
      <c r="PAX100" s="29"/>
      <c r="PAY100" s="29"/>
      <c r="PAZ100" s="29"/>
      <c r="PBA100" s="29"/>
      <c r="PBB100" s="29"/>
      <c r="PBC100" s="29"/>
      <c r="PBD100" s="29"/>
      <c r="PBE100" s="29"/>
      <c r="PBF100" s="29"/>
      <c r="PBG100" s="29"/>
      <c r="PBH100" s="29"/>
      <c r="PBI100" s="29"/>
      <c r="PBJ100" s="29"/>
      <c r="PBK100" s="29"/>
      <c r="PBL100" s="29"/>
      <c r="PBM100" s="29"/>
      <c r="PBN100" s="29"/>
      <c r="PBO100" s="29"/>
      <c r="PBP100" s="29"/>
      <c r="PBQ100" s="29"/>
      <c r="PBR100" s="29"/>
      <c r="PBS100" s="29"/>
      <c r="PBT100" s="29"/>
      <c r="PBU100" s="29"/>
      <c r="PBV100" s="29"/>
      <c r="PBW100" s="29"/>
      <c r="PBX100" s="29"/>
      <c r="PBY100" s="29"/>
      <c r="PBZ100" s="29"/>
      <c r="PCA100" s="29"/>
      <c r="PCB100" s="29"/>
      <c r="PCC100" s="29"/>
      <c r="PCD100" s="29"/>
      <c r="PCE100" s="29"/>
      <c r="PCF100" s="29"/>
      <c r="PCG100" s="29"/>
      <c r="PCH100" s="29"/>
      <c r="PCI100" s="29"/>
      <c r="PCJ100" s="29"/>
      <c r="PCK100" s="29"/>
      <c r="PCL100" s="29"/>
      <c r="PCM100" s="29"/>
      <c r="PCN100" s="29"/>
      <c r="PCO100" s="29"/>
      <c r="PCP100" s="29"/>
      <c r="PCQ100" s="29"/>
      <c r="PCR100" s="29"/>
      <c r="PCS100" s="29"/>
      <c r="PCT100" s="29"/>
      <c r="PCU100" s="29"/>
      <c r="PCV100" s="29"/>
      <c r="PCW100" s="29"/>
      <c r="PCX100" s="29"/>
      <c r="PCY100" s="29"/>
      <c r="PCZ100" s="29"/>
      <c r="PDA100" s="29"/>
      <c r="PDB100" s="29"/>
      <c r="PDC100" s="29"/>
      <c r="PDD100" s="29"/>
      <c r="PDE100" s="29"/>
      <c r="PDF100" s="29"/>
      <c r="PDG100" s="29"/>
      <c r="PDH100" s="29"/>
      <c r="PDI100" s="29"/>
      <c r="PDJ100" s="29"/>
      <c r="PDK100" s="29"/>
      <c r="PDL100" s="29"/>
      <c r="PDM100" s="29"/>
      <c r="PDN100" s="29"/>
      <c r="PDO100" s="29"/>
      <c r="PDP100" s="29"/>
      <c r="PDQ100" s="29"/>
      <c r="PDR100" s="29"/>
      <c r="PDS100" s="29"/>
      <c r="PDT100" s="29"/>
      <c r="PDU100" s="29"/>
      <c r="PDV100" s="29"/>
      <c r="PDW100" s="29"/>
      <c r="PDX100" s="29"/>
      <c r="PDY100" s="29"/>
      <c r="PDZ100" s="29"/>
      <c r="PEA100" s="29"/>
      <c r="PEB100" s="29"/>
      <c r="PEC100" s="29"/>
      <c r="PED100" s="29"/>
      <c r="PEE100" s="29"/>
      <c r="PEF100" s="29"/>
      <c r="PEG100" s="29"/>
      <c r="PEH100" s="29"/>
      <c r="PEI100" s="29"/>
      <c r="PEJ100" s="29"/>
      <c r="PEK100" s="29"/>
      <c r="PEL100" s="29"/>
      <c r="PEM100" s="29"/>
      <c r="PEN100" s="29"/>
      <c r="PEO100" s="29"/>
      <c r="PEP100" s="29"/>
      <c r="PEQ100" s="29"/>
      <c r="PER100" s="29"/>
      <c r="PES100" s="29"/>
      <c r="PET100" s="29"/>
      <c r="PEU100" s="29"/>
      <c r="PEV100" s="29"/>
      <c r="PEW100" s="29"/>
      <c r="PEX100" s="29"/>
      <c r="PEY100" s="29"/>
      <c r="PEZ100" s="29"/>
      <c r="PFA100" s="29"/>
      <c r="PFB100" s="29"/>
      <c r="PFC100" s="29"/>
      <c r="PFD100" s="29"/>
      <c r="PFE100" s="29"/>
      <c r="PFF100" s="29"/>
      <c r="PFG100" s="29"/>
      <c r="PFH100" s="29"/>
      <c r="PFI100" s="29"/>
      <c r="PFJ100" s="29"/>
      <c r="PFK100" s="29"/>
      <c r="PFL100" s="29"/>
      <c r="PFM100" s="29"/>
      <c r="PFN100" s="29"/>
      <c r="PFO100" s="29"/>
      <c r="PFP100" s="29"/>
      <c r="PFQ100" s="29"/>
      <c r="PFR100" s="29"/>
      <c r="PFS100" s="29"/>
      <c r="PFT100" s="29"/>
      <c r="PFU100" s="29"/>
      <c r="PFV100" s="29"/>
      <c r="PFW100" s="29"/>
      <c r="PFX100" s="29"/>
      <c r="PFY100" s="29"/>
      <c r="PFZ100" s="29"/>
      <c r="PGA100" s="29"/>
      <c r="PGB100" s="29"/>
      <c r="PGC100" s="29"/>
      <c r="PGD100" s="29"/>
      <c r="PGE100" s="29"/>
      <c r="PGF100" s="29"/>
      <c r="PGG100" s="29"/>
      <c r="PGH100" s="29"/>
      <c r="PGI100" s="29"/>
      <c r="PGJ100" s="29"/>
      <c r="PGK100" s="29"/>
      <c r="PGL100" s="29"/>
      <c r="PGM100" s="29"/>
      <c r="PGN100" s="29"/>
      <c r="PGO100" s="29"/>
      <c r="PGP100" s="29"/>
      <c r="PGQ100" s="29"/>
      <c r="PGR100" s="29"/>
      <c r="PGS100" s="29"/>
      <c r="PGT100" s="29"/>
      <c r="PGU100" s="29"/>
      <c r="PGV100" s="29"/>
      <c r="PGW100" s="29"/>
      <c r="PGX100" s="29"/>
      <c r="PGY100" s="29"/>
      <c r="PGZ100" s="29"/>
      <c r="PHA100" s="29"/>
      <c r="PHB100" s="29"/>
      <c r="PHC100" s="29"/>
      <c r="PHD100" s="29"/>
      <c r="PHE100" s="29"/>
      <c r="PHF100" s="29"/>
      <c r="PHG100" s="29"/>
      <c r="PHH100" s="29"/>
      <c r="PHI100" s="29"/>
      <c r="PHJ100" s="29"/>
      <c r="PHK100" s="29"/>
      <c r="PHL100" s="29"/>
      <c r="PHM100" s="29"/>
      <c r="PHN100" s="29"/>
      <c r="PHO100" s="29"/>
      <c r="PHP100" s="29"/>
      <c r="PHQ100" s="29"/>
      <c r="PHR100" s="29"/>
      <c r="PHS100" s="29"/>
      <c r="PHT100" s="29"/>
      <c r="PHU100" s="29"/>
      <c r="PHV100" s="29"/>
      <c r="PHW100" s="29"/>
      <c r="PHX100" s="29"/>
      <c r="PHY100" s="29"/>
      <c r="PHZ100" s="29"/>
      <c r="PIA100" s="29"/>
      <c r="PIB100" s="29"/>
      <c r="PIC100" s="29"/>
      <c r="PID100" s="29"/>
      <c r="PIE100" s="29"/>
      <c r="PIF100" s="29"/>
      <c r="PIG100" s="29"/>
      <c r="PIH100" s="29"/>
      <c r="PII100" s="29"/>
      <c r="PIJ100" s="29"/>
      <c r="PIK100" s="29"/>
      <c r="PIL100" s="29"/>
      <c r="PIM100" s="29"/>
      <c r="PIN100" s="29"/>
      <c r="PIO100" s="29"/>
      <c r="PIP100" s="29"/>
      <c r="PIQ100" s="29"/>
      <c r="PIR100" s="29"/>
      <c r="PIS100" s="29"/>
      <c r="PIT100" s="29"/>
      <c r="PIU100" s="29"/>
      <c r="PIV100" s="29"/>
      <c r="PIW100" s="29"/>
      <c r="PIX100" s="29"/>
      <c r="PIY100" s="29"/>
      <c r="PIZ100" s="29"/>
      <c r="PJA100" s="29"/>
      <c r="PJB100" s="29"/>
      <c r="PJC100" s="29"/>
      <c r="PJD100" s="29"/>
      <c r="PJE100" s="29"/>
      <c r="PJF100" s="29"/>
      <c r="PJG100" s="29"/>
      <c r="PJH100" s="29"/>
      <c r="PJI100" s="29"/>
      <c r="PJJ100" s="29"/>
      <c r="PJK100" s="29"/>
      <c r="PJL100" s="29"/>
      <c r="PJM100" s="29"/>
      <c r="PJN100" s="29"/>
      <c r="PJO100" s="29"/>
      <c r="PJP100" s="29"/>
      <c r="PJQ100" s="29"/>
      <c r="PJR100" s="29"/>
      <c r="PJS100" s="29"/>
      <c r="PJT100" s="29"/>
      <c r="PJU100" s="29"/>
      <c r="PJV100" s="29"/>
      <c r="PJW100" s="29"/>
      <c r="PJX100" s="29"/>
      <c r="PJY100" s="29"/>
      <c r="PJZ100" s="29"/>
      <c r="PKA100" s="29"/>
      <c r="PKB100" s="29"/>
      <c r="PKC100" s="29"/>
      <c r="PKD100" s="29"/>
      <c r="PKE100" s="29"/>
      <c r="PKF100" s="29"/>
      <c r="PKG100" s="29"/>
      <c r="PKH100" s="29"/>
      <c r="PKI100" s="29"/>
      <c r="PKJ100" s="29"/>
      <c r="PKK100" s="29"/>
      <c r="PKL100" s="29"/>
      <c r="PKM100" s="29"/>
      <c r="PKN100" s="29"/>
      <c r="PKO100" s="29"/>
      <c r="PKP100" s="29"/>
      <c r="PKQ100" s="29"/>
      <c r="PKR100" s="29"/>
      <c r="PKS100" s="29"/>
      <c r="PKT100" s="29"/>
      <c r="PKU100" s="29"/>
      <c r="PKV100" s="29"/>
      <c r="PKW100" s="29"/>
      <c r="PKX100" s="29"/>
      <c r="PKY100" s="29"/>
      <c r="PKZ100" s="29"/>
      <c r="PLA100" s="29"/>
      <c r="PLB100" s="29"/>
      <c r="PLC100" s="29"/>
      <c r="PLD100" s="29"/>
      <c r="PLE100" s="29"/>
      <c r="PLF100" s="29"/>
      <c r="PLG100" s="29"/>
      <c r="PLH100" s="29"/>
      <c r="PLI100" s="29"/>
      <c r="PLJ100" s="29"/>
      <c r="PLK100" s="29"/>
      <c r="PLL100" s="29"/>
      <c r="PLM100" s="29"/>
      <c r="PLN100" s="29"/>
      <c r="PLO100" s="29"/>
      <c r="PLP100" s="29"/>
      <c r="PLQ100" s="29"/>
      <c r="PLR100" s="29"/>
      <c r="PLS100" s="29"/>
      <c r="PLT100" s="29"/>
      <c r="PLU100" s="29"/>
      <c r="PLV100" s="29"/>
      <c r="PLW100" s="29"/>
      <c r="PLX100" s="29"/>
      <c r="PLY100" s="29"/>
      <c r="PLZ100" s="29"/>
      <c r="PMA100" s="29"/>
      <c r="PMB100" s="29"/>
      <c r="PMC100" s="29"/>
      <c r="PMD100" s="29"/>
      <c r="PME100" s="29"/>
      <c r="PMF100" s="29"/>
      <c r="PMG100" s="29"/>
      <c r="PMH100" s="29"/>
      <c r="PMI100" s="29"/>
      <c r="PMJ100" s="29"/>
      <c r="PMK100" s="29"/>
      <c r="PML100" s="29"/>
      <c r="PMM100" s="29"/>
      <c r="PMN100" s="29"/>
      <c r="PMO100" s="29"/>
      <c r="PMP100" s="29"/>
      <c r="PMQ100" s="29"/>
      <c r="PMR100" s="29"/>
      <c r="PMS100" s="29"/>
      <c r="PMT100" s="29"/>
      <c r="PMU100" s="29"/>
      <c r="PMV100" s="29"/>
      <c r="PMW100" s="29"/>
      <c r="PMX100" s="29"/>
      <c r="PMY100" s="29"/>
      <c r="PMZ100" s="29"/>
      <c r="PNA100" s="29"/>
      <c r="PNB100" s="29"/>
      <c r="PNC100" s="29"/>
      <c r="PND100" s="29"/>
      <c r="PNE100" s="29"/>
      <c r="PNF100" s="29"/>
      <c r="PNG100" s="29"/>
      <c r="PNH100" s="29"/>
      <c r="PNI100" s="29"/>
      <c r="PNJ100" s="29"/>
      <c r="PNK100" s="29"/>
      <c r="PNL100" s="29"/>
      <c r="PNM100" s="29"/>
      <c r="PNN100" s="29"/>
      <c r="PNO100" s="29"/>
      <c r="PNP100" s="29"/>
      <c r="PNQ100" s="29"/>
      <c r="PNR100" s="29"/>
      <c r="PNS100" s="29"/>
      <c r="PNT100" s="29"/>
      <c r="PNU100" s="29"/>
      <c r="PNV100" s="29"/>
      <c r="PNW100" s="29"/>
      <c r="PNX100" s="29"/>
      <c r="PNY100" s="29"/>
      <c r="PNZ100" s="29"/>
      <c r="POA100" s="29"/>
      <c r="POB100" s="29"/>
      <c r="POC100" s="29"/>
      <c r="POD100" s="29"/>
      <c r="POE100" s="29"/>
      <c r="POF100" s="29"/>
      <c r="POG100" s="29"/>
      <c r="POH100" s="29"/>
      <c r="POI100" s="29"/>
      <c r="POJ100" s="29"/>
      <c r="POK100" s="29"/>
      <c r="POL100" s="29"/>
      <c r="POM100" s="29"/>
      <c r="PON100" s="29"/>
      <c r="POO100" s="29"/>
      <c r="POP100" s="29"/>
      <c r="POQ100" s="29"/>
      <c r="POR100" s="29"/>
      <c r="POS100" s="29"/>
      <c r="POT100" s="29"/>
      <c r="POU100" s="29"/>
      <c r="POV100" s="29"/>
      <c r="POW100" s="29"/>
      <c r="POX100" s="29"/>
      <c r="POY100" s="29"/>
      <c r="POZ100" s="29"/>
      <c r="PPA100" s="29"/>
      <c r="PPB100" s="29"/>
      <c r="PPC100" s="29"/>
      <c r="PPD100" s="29"/>
      <c r="PPE100" s="29"/>
      <c r="PPF100" s="29"/>
      <c r="PPG100" s="29"/>
      <c r="PPH100" s="29"/>
      <c r="PPI100" s="29"/>
      <c r="PPJ100" s="29"/>
      <c r="PPK100" s="29"/>
      <c r="PPL100" s="29"/>
      <c r="PPM100" s="29"/>
      <c r="PPN100" s="29"/>
      <c r="PPO100" s="29"/>
      <c r="PPP100" s="29"/>
      <c r="PPQ100" s="29"/>
      <c r="PPR100" s="29"/>
      <c r="PPS100" s="29"/>
      <c r="PPT100" s="29"/>
      <c r="PPU100" s="29"/>
      <c r="PPV100" s="29"/>
      <c r="PPW100" s="29"/>
      <c r="PPX100" s="29"/>
      <c r="PPY100" s="29"/>
      <c r="PPZ100" s="29"/>
      <c r="PQA100" s="29"/>
      <c r="PQB100" s="29"/>
      <c r="PQC100" s="29"/>
      <c r="PQD100" s="29"/>
      <c r="PQE100" s="29"/>
      <c r="PQF100" s="29"/>
      <c r="PQG100" s="29"/>
      <c r="PQH100" s="29"/>
      <c r="PQI100" s="29"/>
      <c r="PQJ100" s="29"/>
      <c r="PQK100" s="29"/>
      <c r="PQL100" s="29"/>
      <c r="PQM100" s="29"/>
      <c r="PQN100" s="29"/>
      <c r="PQO100" s="29"/>
      <c r="PQP100" s="29"/>
      <c r="PQQ100" s="29"/>
      <c r="PQR100" s="29"/>
      <c r="PQS100" s="29"/>
      <c r="PQT100" s="29"/>
      <c r="PQU100" s="29"/>
      <c r="PQV100" s="29"/>
      <c r="PQW100" s="29"/>
      <c r="PQX100" s="29"/>
      <c r="PQY100" s="29"/>
      <c r="PQZ100" s="29"/>
      <c r="PRA100" s="29"/>
      <c r="PRB100" s="29"/>
      <c r="PRC100" s="29"/>
      <c r="PRD100" s="29"/>
      <c r="PRE100" s="29"/>
      <c r="PRF100" s="29"/>
      <c r="PRG100" s="29"/>
      <c r="PRH100" s="29"/>
      <c r="PRI100" s="29"/>
      <c r="PRJ100" s="29"/>
      <c r="PRK100" s="29"/>
      <c r="PRL100" s="29"/>
      <c r="PRM100" s="29"/>
      <c r="PRN100" s="29"/>
      <c r="PRO100" s="29"/>
      <c r="PRP100" s="29"/>
      <c r="PRQ100" s="29"/>
      <c r="PRR100" s="29"/>
      <c r="PRS100" s="29"/>
      <c r="PRT100" s="29"/>
      <c r="PRU100" s="29"/>
      <c r="PRV100" s="29"/>
      <c r="PRW100" s="29"/>
      <c r="PRX100" s="29"/>
      <c r="PRY100" s="29"/>
      <c r="PRZ100" s="29"/>
      <c r="PSA100" s="29"/>
      <c r="PSB100" s="29"/>
      <c r="PSC100" s="29"/>
      <c r="PSD100" s="29"/>
      <c r="PSE100" s="29"/>
      <c r="PSF100" s="29"/>
      <c r="PSG100" s="29"/>
      <c r="PSH100" s="29"/>
      <c r="PSI100" s="29"/>
      <c r="PSJ100" s="29"/>
      <c r="PSK100" s="29"/>
      <c r="PSL100" s="29"/>
      <c r="PSM100" s="29"/>
      <c r="PSN100" s="29"/>
      <c r="PSO100" s="29"/>
      <c r="PSP100" s="29"/>
      <c r="PSQ100" s="29"/>
      <c r="PSR100" s="29"/>
      <c r="PSS100" s="29"/>
      <c r="PST100" s="29"/>
      <c r="PSU100" s="29"/>
      <c r="PSV100" s="29"/>
      <c r="PSW100" s="29"/>
      <c r="PSX100" s="29"/>
      <c r="PSY100" s="29"/>
      <c r="PSZ100" s="29"/>
      <c r="PTA100" s="29"/>
      <c r="PTB100" s="29"/>
      <c r="PTC100" s="29"/>
      <c r="PTD100" s="29"/>
      <c r="PTE100" s="29"/>
      <c r="PTF100" s="29"/>
      <c r="PTG100" s="29"/>
      <c r="PTH100" s="29"/>
      <c r="PTI100" s="29"/>
      <c r="PTJ100" s="29"/>
      <c r="PTK100" s="29"/>
      <c r="PTL100" s="29"/>
      <c r="PTM100" s="29"/>
      <c r="PTN100" s="29"/>
      <c r="PTO100" s="29"/>
      <c r="PTP100" s="29"/>
      <c r="PTQ100" s="29"/>
      <c r="PTR100" s="29"/>
      <c r="PTS100" s="29"/>
      <c r="PTT100" s="29"/>
      <c r="PTU100" s="29"/>
      <c r="PTV100" s="29"/>
      <c r="PTW100" s="29"/>
      <c r="PTX100" s="29"/>
      <c r="PTY100" s="29"/>
      <c r="PTZ100" s="29"/>
      <c r="PUA100" s="29"/>
      <c r="PUB100" s="29"/>
      <c r="PUC100" s="29"/>
      <c r="PUD100" s="29"/>
      <c r="PUE100" s="29"/>
      <c r="PUF100" s="29"/>
      <c r="PUG100" s="29"/>
      <c r="PUH100" s="29"/>
      <c r="PUI100" s="29"/>
      <c r="PUJ100" s="29"/>
      <c r="PUK100" s="29"/>
      <c r="PUL100" s="29"/>
      <c r="PUM100" s="29"/>
      <c r="PUN100" s="29"/>
      <c r="PUO100" s="29"/>
      <c r="PUP100" s="29"/>
      <c r="PUQ100" s="29"/>
      <c r="PUR100" s="29"/>
      <c r="PUS100" s="29"/>
      <c r="PUT100" s="29"/>
      <c r="PUU100" s="29"/>
      <c r="PUV100" s="29"/>
      <c r="PUW100" s="29"/>
      <c r="PUX100" s="29"/>
      <c r="PUY100" s="29"/>
      <c r="PUZ100" s="29"/>
      <c r="PVA100" s="29"/>
      <c r="PVB100" s="29"/>
      <c r="PVC100" s="29"/>
      <c r="PVD100" s="29"/>
      <c r="PVE100" s="29"/>
      <c r="PVF100" s="29"/>
      <c r="PVG100" s="29"/>
      <c r="PVH100" s="29"/>
      <c r="PVI100" s="29"/>
      <c r="PVJ100" s="29"/>
      <c r="PVK100" s="29"/>
      <c r="PVL100" s="29"/>
      <c r="PVM100" s="29"/>
      <c r="PVN100" s="29"/>
      <c r="PVO100" s="29"/>
      <c r="PVP100" s="29"/>
      <c r="PVQ100" s="29"/>
      <c r="PVR100" s="29"/>
      <c r="PVS100" s="29"/>
      <c r="PVT100" s="29"/>
      <c r="PVU100" s="29"/>
      <c r="PVV100" s="29"/>
      <c r="PVW100" s="29"/>
      <c r="PVX100" s="29"/>
      <c r="PVY100" s="29"/>
      <c r="PVZ100" s="29"/>
      <c r="PWA100" s="29"/>
      <c r="PWB100" s="29"/>
      <c r="PWC100" s="29"/>
      <c r="PWD100" s="29"/>
      <c r="PWE100" s="29"/>
      <c r="PWF100" s="29"/>
      <c r="PWG100" s="29"/>
      <c r="PWH100" s="29"/>
      <c r="PWI100" s="29"/>
      <c r="PWJ100" s="29"/>
      <c r="PWK100" s="29"/>
      <c r="PWL100" s="29"/>
      <c r="PWM100" s="29"/>
      <c r="PWN100" s="29"/>
      <c r="PWO100" s="29"/>
      <c r="PWP100" s="29"/>
      <c r="PWQ100" s="29"/>
      <c r="PWR100" s="29"/>
      <c r="PWS100" s="29"/>
      <c r="PWT100" s="29"/>
      <c r="PWU100" s="29"/>
      <c r="PWV100" s="29"/>
      <c r="PWW100" s="29"/>
      <c r="PWX100" s="29"/>
      <c r="PWY100" s="29"/>
      <c r="PWZ100" s="29"/>
      <c r="PXA100" s="29"/>
      <c r="PXB100" s="29"/>
      <c r="PXC100" s="29"/>
      <c r="PXD100" s="29"/>
      <c r="PXE100" s="29"/>
      <c r="PXF100" s="29"/>
      <c r="PXG100" s="29"/>
      <c r="PXH100" s="29"/>
      <c r="PXI100" s="29"/>
      <c r="PXJ100" s="29"/>
      <c r="PXK100" s="29"/>
      <c r="PXL100" s="29"/>
      <c r="PXM100" s="29"/>
      <c r="PXN100" s="29"/>
      <c r="PXO100" s="29"/>
      <c r="PXP100" s="29"/>
      <c r="PXQ100" s="29"/>
      <c r="PXR100" s="29"/>
      <c r="PXS100" s="29"/>
      <c r="PXT100" s="29"/>
      <c r="PXU100" s="29"/>
      <c r="PXV100" s="29"/>
      <c r="PXW100" s="29"/>
      <c r="PXX100" s="29"/>
      <c r="PXY100" s="29"/>
      <c r="PXZ100" s="29"/>
      <c r="PYA100" s="29"/>
      <c r="PYB100" s="29"/>
      <c r="PYC100" s="29"/>
      <c r="PYD100" s="29"/>
      <c r="PYE100" s="29"/>
      <c r="PYF100" s="29"/>
      <c r="PYG100" s="29"/>
      <c r="PYH100" s="29"/>
      <c r="PYI100" s="29"/>
      <c r="PYJ100" s="29"/>
      <c r="PYK100" s="29"/>
      <c r="PYL100" s="29"/>
      <c r="PYM100" s="29"/>
      <c r="PYN100" s="29"/>
      <c r="PYO100" s="29"/>
      <c r="PYP100" s="29"/>
      <c r="PYQ100" s="29"/>
      <c r="PYR100" s="29"/>
      <c r="PYS100" s="29"/>
      <c r="PYT100" s="29"/>
      <c r="PYU100" s="29"/>
      <c r="PYV100" s="29"/>
      <c r="PYW100" s="29"/>
      <c r="PYX100" s="29"/>
      <c r="PYY100" s="29"/>
      <c r="PYZ100" s="29"/>
      <c r="PZA100" s="29"/>
      <c r="PZB100" s="29"/>
      <c r="PZC100" s="29"/>
      <c r="PZD100" s="29"/>
      <c r="PZE100" s="29"/>
      <c r="PZF100" s="29"/>
      <c r="PZG100" s="29"/>
      <c r="PZH100" s="29"/>
      <c r="PZI100" s="29"/>
      <c r="PZJ100" s="29"/>
      <c r="PZK100" s="29"/>
      <c r="PZL100" s="29"/>
      <c r="PZM100" s="29"/>
      <c r="PZN100" s="29"/>
      <c r="PZO100" s="29"/>
      <c r="PZP100" s="29"/>
      <c r="PZQ100" s="29"/>
      <c r="PZR100" s="29"/>
      <c r="PZS100" s="29"/>
      <c r="PZT100" s="29"/>
      <c r="PZU100" s="29"/>
      <c r="PZV100" s="29"/>
      <c r="PZW100" s="29"/>
      <c r="PZX100" s="29"/>
      <c r="PZY100" s="29"/>
      <c r="PZZ100" s="29"/>
      <c r="QAA100" s="29"/>
      <c r="QAB100" s="29"/>
      <c r="QAC100" s="29"/>
      <c r="QAD100" s="29"/>
      <c r="QAE100" s="29"/>
      <c r="QAF100" s="29"/>
      <c r="QAG100" s="29"/>
      <c r="QAH100" s="29"/>
      <c r="QAI100" s="29"/>
      <c r="QAJ100" s="29"/>
      <c r="QAK100" s="29"/>
      <c r="QAL100" s="29"/>
      <c r="QAM100" s="29"/>
      <c r="QAN100" s="29"/>
      <c r="QAO100" s="29"/>
      <c r="QAP100" s="29"/>
      <c r="QAQ100" s="29"/>
      <c r="QAR100" s="29"/>
      <c r="QAS100" s="29"/>
      <c r="QAT100" s="29"/>
      <c r="QAU100" s="29"/>
      <c r="QAV100" s="29"/>
      <c r="QAW100" s="29"/>
      <c r="QAX100" s="29"/>
      <c r="QAY100" s="29"/>
      <c r="QAZ100" s="29"/>
      <c r="QBA100" s="29"/>
      <c r="QBB100" s="29"/>
      <c r="QBC100" s="29"/>
      <c r="QBD100" s="29"/>
      <c r="QBE100" s="29"/>
      <c r="QBF100" s="29"/>
      <c r="QBG100" s="29"/>
      <c r="QBH100" s="29"/>
      <c r="QBI100" s="29"/>
      <c r="QBJ100" s="29"/>
      <c r="QBK100" s="29"/>
      <c r="QBL100" s="29"/>
      <c r="QBM100" s="29"/>
      <c r="QBN100" s="29"/>
      <c r="QBO100" s="29"/>
      <c r="QBP100" s="29"/>
      <c r="QBQ100" s="29"/>
      <c r="QBR100" s="29"/>
      <c r="QBS100" s="29"/>
      <c r="QBT100" s="29"/>
      <c r="QBU100" s="29"/>
      <c r="QBV100" s="29"/>
      <c r="QBW100" s="29"/>
      <c r="QBX100" s="29"/>
      <c r="QBY100" s="29"/>
      <c r="QBZ100" s="29"/>
      <c r="QCA100" s="29"/>
      <c r="QCB100" s="29"/>
      <c r="QCC100" s="29"/>
      <c r="QCD100" s="29"/>
      <c r="QCE100" s="29"/>
      <c r="QCF100" s="29"/>
      <c r="QCG100" s="29"/>
      <c r="QCH100" s="29"/>
      <c r="QCI100" s="29"/>
      <c r="QCJ100" s="29"/>
      <c r="QCK100" s="29"/>
      <c r="QCL100" s="29"/>
      <c r="QCM100" s="29"/>
      <c r="QCN100" s="29"/>
      <c r="QCO100" s="29"/>
      <c r="QCP100" s="29"/>
      <c r="QCQ100" s="29"/>
      <c r="QCR100" s="29"/>
      <c r="QCS100" s="29"/>
      <c r="QCT100" s="29"/>
      <c r="QCU100" s="29"/>
      <c r="QCV100" s="29"/>
      <c r="QCW100" s="29"/>
      <c r="QCX100" s="29"/>
      <c r="QCY100" s="29"/>
      <c r="QCZ100" s="29"/>
      <c r="QDA100" s="29"/>
      <c r="QDB100" s="29"/>
      <c r="QDC100" s="29"/>
      <c r="QDD100" s="29"/>
      <c r="QDE100" s="29"/>
      <c r="QDF100" s="29"/>
      <c r="QDG100" s="29"/>
      <c r="QDH100" s="29"/>
      <c r="QDI100" s="29"/>
      <c r="QDJ100" s="29"/>
      <c r="QDK100" s="29"/>
      <c r="QDL100" s="29"/>
      <c r="QDM100" s="29"/>
      <c r="QDN100" s="29"/>
      <c r="QDO100" s="29"/>
      <c r="QDP100" s="29"/>
      <c r="QDQ100" s="29"/>
      <c r="QDR100" s="29"/>
      <c r="QDS100" s="29"/>
      <c r="QDT100" s="29"/>
      <c r="QDU100" s="29"/>
      <c r="QDV100" s="29"/>
      <c r="QDW100" s="29"/>
      <c r="QDX100" s="29"/>
      <c r="QDY100" s="29"/>
      <c r="QDZ100" s="29"/>
      <c r="QEA100" s="29"/>
      <c r="QEB100" s="29"/>
      <c r="QEC100" s="29"/>
      <c r="QED100" s="29"/>
      <c r="QEE100" s="29"/>
      <c r="QEF100" s="29"/>
      <c r="QEG100" s="29"/>
      <c r="QEH100" s="29"/>
      <c r="QEI100" s="29"/>
      <c r="QEJ100" s="29"/>
      <c r="QEK100" s="29"/>
      <c r="QEL100" s="29"/>
      <c r="QEM100" s="29"/>
      <c r="QEN100" s="29"/>
      <c r="QEO100" s="29"/>
      <c r="QEP100" s="29"/>
      <c r="QEQ100" s="29"/>
      <c r="QER100" s="29"/>
      <c r="QES100" s="29"/>
      <c r="QET100" s="29"/>
      <c r="QEU100" s="29"/>
      <c r="QEV100" s="29"/>
      <c r="QEW100" s="29"/>
      <c r="QEX100" s="29"/>
      <c r="QEY100" s="29"/>
      <c r="QEZ100" s="29"/>
      <c r="QFA100" s="29"/>
      <c r="QFB100" s="29"/>
      <c r="QFC100" s="29"/>
      <c r="QFD100" s="29"/>
      <c r="QFE100" s="29"/>
      <c r="QFF100" s="29"/>
      <c r="QFG100" s="29"/>
      <c r="QFH100" s="29"/>
      <c r="QFI100" s="29"/>
      <c r="QFJ100" s="29"/>
      <c r="QFK100" s="29"/>
      <c r="QFL100" s="29"/>
      <c r="QFM100" s="29"/>
      <c r="QFN100" s="29"/>
      <c r="QFO100" s="29"/>
      <c r="QFP100" s="29"/>
      <c r="QFQ100" s="29"/>
      <c r="QFR100" s="29"/>
      <c r="QFS100" s="29"/>
      <c r="QFT100" s="29"/>
      <c r="QFU100" s="29"/>
      <c r="QFV100" s="29"/>
      <c r="QFW100" s="29"/>
      <c r="QFX100" s="29"/>
      <c r="QFY100" s="29"/>
      <c r="QFZ100" s="29"/>
      <c r="QGA100" s="29"/>
      <c r="QGB100" s="29"/>
      <c r="QGC100" s="29"/>
      <c r="QGD100" s="29"/>
      <c r="QGE100" s="29"/>
      <c r="QGF100" s="29"/>
      <c r="QGG100" s="29"/>
      <c r="QGH100" s="29"/>
      <c r="QGI100" s="29"/>
      <c r="QGJ100" s="29"/>
      <c r="QGK100" s="29"/>
      <c r="QGL100" s="29"/>
      <c r="QGM100" s="29"/>
      <c r="QGN100" s="29"/>
      <c r="QGO100" s="29"/>
      <c r="QGP100" s="29"/>
      <c r="QGQ100" s="29"/>
      <c r="QGR100" s="29"/>
      <c r="QGS100" s="29"/>
      <c r="QGT100" s="29"/>
      <c r="QGU100" s="29"/>
      <c r="QGV100" s="29"/>
      <c r="QGW100" s="29"/>
      <c r="QGX100" s="29"/>
      <c r="QGY100" s="29"/>
      <c r="QGZ100" s="29"/>
      <c r="QHA100" s="29"/>
      <c r="QHB100" s="29"/>
      <c r="QHC100" s="29"/>
      <c r="QHD100" s="29"/>
      <c r="QHE100" s="29"/>
      <c r="QHF100" s="29"/>
      <c r="QHG100" s="29"/>
      <c r="QHH100" s="29"/>
      <c r="QHI100" s="29"/>
      <c r="QHJ100" s="29"/>
      <c r="QHK100" s="29"/>
      <c r="QHL100" s="29"/>
      <c r="QHM100" s="29"/>
      <c r="QHN100" s="29"/>
      <c r="QHO100" s="29"/>
      <c r="QHP100" s="29"/>
      <c r="QHQ100" s="29"/>
      <c r="QHR100" s="29"/>
      <c r="QHS100" s="29"/>
      <c r="QHT100" s="29"/>
      <c r="QHU100" s="29"/>
      <c r="QHV100" s="29"/>
      <c r="QHW100" s="29"/>
      <c r="QHX100" s="29"/>
      <c r="QHY100" s="29"/>
      <c r="QHZ100" s="29"/>
      <c r="QIA100" s="29"/>
      <c r="QIB100" s="29"/>
      <c r="QIC100" s="29"/>
      <c r="QID100" s="29"/>
      <c r="QIE100" s="29"/>
      <c r="QIF100" s="29"/>
      <c r="QIG100" s="29"/>
      <c r="QIH100" s="29"/>
      <c r="QII100" s="29"/>
      <c r="QIJ100" s="29"/>
      <c r="QIK100" s="29"/>
      <c r="QIL100" s="29"/>
      <c r="QIM100" s="29"/>
      <c r="QIN100" s="29"/>
      <c r="QIO100" s="29"/>
      <c r="QIP100" s="29"/>
      <c r="QIQ100" s="29"/>
      <c r="QIR100" s="29"/>
      <c r="QIS100" s="29"/>
      <c r="QIT100" s="29"/>
      <c r="QIU100" s="29"/>
      <c r="QIV100" s="29"/>
      <c r="QIW100" s="29"/>
      <c r="QIX100" s="29"/>
      <c r="QIY100" s="29"/>
      <c r="QIZ100" s="29"/>
      <c r="QJA100" s="29"/>
      <c r="QJB100" s="29"/>
      <c r="QJC100" s="29"/>
      <c r="QJD100" s="29"/>
      <c r="QJE100" s="29"/>
      <c r="QJF100" s="29"/>
      <c r="QJG100" s="29"/>
      <c r="QJH100" s="29"/>
      <c r="QJI100" s="29"/>
      <c r="QJJ100" s="29"/>
      <c r="QJK100" s="29"/>
      <c r="QJL100" s="29"/>
      <c r="QJM100" s="29"/>
      <c r="QJN100" s="29"/>
      <c r="QJO100" s="29"/>
      <c r="QJP100" s="29"/>
      <c r="QJQ100" s="29"/>
      <c r="QJR100" s="29"/>
      <c r="QJS100" s="29"/>
      <c r="QJT100" s="29"/>
      <c r="QJU100" s="29"/>
      <c r="QJV100" s="29"/>
      <c r="QJW100" s="29"/>
      <c r="QJX100" s="29"/>
      <c r="QJY100" s="29"/>
      <c r="QJZ100" s="29"/>
      <c r="QKA100" s="29"/>
      <c r="QKB100" s="29"/>
      <c r="QKC100" s="29"/>
      <c r="QKD100" s="29"/>
      <c r="QKE100" s="29"/>
      <c r="QKF100" s="29"/>
      <c r="QKG100" s="29"/>
      <c r="QKH100" s="29"/>
      <c r="QKI100" s="29"/>
      <c r="QKJ100" s="29"/>
      <c r="QKK100" s="29"/>
      <c r="QKL100" s="29"/>
      <c r="QKM100" s="29"/>
      <c r="QKN100" s="29"/>
      <c r="QKO100" s="29"/>
      <c r="QKP100" s="29"/>
      <c r="QKQ100" s="29"/>
      <c r="QKR100" s="29"/>
      <c r="QKS100" s="29"/>
      <c r="QKT100" s="29"/>
      <c r="QKU100" s="29"/>
      <c r="QKV100" s="29"/>
      <c r="QKW100" s="29"/>
      <c r="QKX100" s="29"/>
      <c r="QKY100" s="29"/>
      <c r="QKZ100" s="29"/>
      <c r="QLA100" s="29"/>
      <c r="QLB100" s="29"/>
      <c r="QLC100" s="29"/>
      <c r="QLD100" s="29"/>
      <c r="QLE100" s="29"/>
      <c r="QLF100" s="29"/>
      <c r="QLG100" s="29"/>
      <c r="QLH100" s="29"/>
      <c r="QLI100" s="29"/>
      <c r="QLJ100" s="29"/>
      <c r="QLK100" s="29"/>
      <c r="QLL100" s="29"/>
      <c r="QLM100" s="29"/>
      <c r="QLN100" s="29"/>
      <c r="QLO100" s="29"/>
      <c r="QLP100" s="29"/>
      <c r="QLQ100" s="29"/>
      <c r="QLR100" s="29"/>
      <c r="QLS100" s="29"/>
      <c r="QLT100" s="29"/>
      <c r="QLU100" s="29"/>
      <c r="QLV100" s="29"/>
      <c r="QLW100" s="29"/>
      <c r="QLX100" s="29"/>
      <c r="QLY100" s="29"/>
      <c r="QLZ100" s="29"/>
      <c r="QMA100" s="29"/>
      <c r="QMB100" s="29"/>
      <c r="QMC100" s="29"/>
      <c r="QMD100" s="29"/>
      <c r="QME100" s="29"/>
      <c r="QMF100" s="29"/>
      <c r="QMG100" s="29"/>
      <c r="QMH100" s="29"/>
      <c r="QMI100" s="29"/>
      <c r="QMJ100" s="29"/>
      <c r="QMK100" s="29"/>
      <c r="QML100" s="29"/>
      <c r="QMM100" s="29"/>
      <c r="QMN100" s="29"/>
      <c r="QMO100" s="29"/>
      <c r="QMP100" s="29"/>
      <c r="QMQ100" s="29"/>
      <c r="QMR100" s="29"/>
      <c r="QMS100" s="29"/>
      <c r="QMT100" s="29"/>
      <c r="QMU100" s="29"/>
      <c r="QMV100" s="29"/>
      <c r="QMW100" s="29"/>
      <c r="QMX100" s="29"/>
      <c r="QMY100" s="29"/>
      <c r="QMZ100" s="29"/>
      <c r="QNA100" s="29"/>
      <c r="QNB100" s="29"/>
      <c r="QNC100" s="29"/>
      <c r="QND100" s="29"/>
      <c r="QNE100" s="29"/>
      <c r="QNF100" s="29"/>
      <c r="QNG100" s="29"/>
      <c r="QNH100" s="29"/>
      <c r="QNI100" s="29"/>
      <c r="QNJ100" s="29"/>
      <c r="QNK100" s="29"/>
      <c r="QNL100" s="29"/>
      <c r="QNM100" s="29"/>
      <c r="QNN100" s="29"/>
      <c r="QNO100" s="29"/>
      <c r="QNP100" s="29"/>
      <c r="QNQ100" s="29"/>
      <c r="QNR100" s="29"/>
      <c r="QNS100" s="29"/>
      <c r="QNT100" s="29"/>
      <c r="QNU100" s="29"/>
      <c r="QNV100" s="29"/>
      <c r="QNW100" s="29"/>
      <c r="QNX100" s="29"/>
      <c r="QNY100" s="29"/>
      <c r="QNZ100" s="29"/>
      <c r="QOA100" s="29"/>
      <c r="QOB100" s="29"/>
      <c r="QOC100" s="29"/>
      <c r="QOD100" s="29"/>
      <c r="QOE100" s="29"/>
      <c r="QOF100" s="29"/>
      <c r="QOG100" s="29"/>
      <c r="QOH100" s="29"/>
      <c r="QOI100" s="29"/>
      <c r="QOJ100" s="29"/>
      <c r="QOK100" s="29"/>
      <c r="QOL100" s="29"/>
      <c r="QOM100" s="29"/>
      <c r="QON100" s="29"/>
      <c r="QOO100" s="29"/>
      <c r="QOP100" s="29"/>
      <c r="QOQ100" s="29"/>
      <c r="QOR100" s="29"/>
      <c r="QOS100" s="29"/>
      <c r="QOT100" s="29"/>
      <c r="QOU100" s="29"/>
      <c r="QOV100" s="29"/>
      <c r="QOW100" s="29"/>
      <c r="QOX100" s="29"/>
      <c r="QOY100" s="29"/>
      <c r="QOZ100" s="29"/>
      <c r="QPA100" s="29"/>
      <c r="QPB100" s="29"/>
      <c r="QPC100" s="29"/>
      <c r="QPD100" s="29"/>
      <c r="QPE100" s="29"/>
      <c r="QPF100" s="29"/>
      <c r="QPG100" s="29"/>
      <c r="QPH100" s="29"/>
      <c r="QPI100" s="29"/>
      <c r="QPJ100" s="29"/>
      <c r="QPK100" s="29"/>
      <c r="QPL100" s="29"/>
      <c r="QPM100" s="29"/>
      <c r="QPN100" s="29"/>
      <c r="QPO100" s="29"/>
      <c r="QPP100" s="29"/>
      <c r="QPQ100" s="29"/>
      <c r="QPR100" s="29"/>
      <c r="QPS100" s="29"/>
      <c r="QPT100" s="29"/>
      <c r="QPU100" s="29"/>
      <c r="QPV100" s="29"/>
      <c r="QPW100" s="29"/>
      <c r="QPX100" s="29"/>
      <c r="QPY100" s="29"/>
      <c r="QPZ100" s="29"/>
      <c r="QQA100" s="29"/>
      <c r="QQB100" s="29"/>
      <c r="QQC100" s="29"/>
      <c r="QQD100" s="29"/>
      <c r="QQE100" s="29"/>
      <c r="QQF100" s="29"/>
      <c r="QQG100" s="29"/>
      <c r="QQH100" s="29"/>
      <c r="QQI100" s="29"/>
      <c r="QQJ100" s="29"/>
      <c r="QQK100" s="29"/>
      <c r="QQL100" s="29"/>
      <c r="QQM100" s="29"/>
      <c r="QQN100" s="29"/>
      <c r="QQO100" s="29"/>
      <c r="QQP100" s="29"/>
      <c r="QQQ100" s="29"/>
      <c r="QQR100" s="29"/>
      <c r="QQS100" s="29"/>
      <c r="QQT100" s="29"/>
      <c r="QQU100" s="29"/>
      <c r="QQV100" s="29"/>
      <c r="QQW100" s="29"/>
      <c r="QQX100" s="29"/>
      <c r="QQY100" s="29"/>
      <c r="QQZ100" s="29"/>
      <c r="QRA100" s="29"/>
      <c r="QRB100" s="29"/>
      <c r="QRC100" s="29"/>
      <c r="QRD100" s="29"/>
      <c r="QRE100" s="29"/>
      <c r="QRF100" s="29"/>
      <c r="QRG100" s="29"/>
      <c r="QRH100" s="29"/>
      <c r="QRI100" s="29"/>
      <c r="QRJ100" s="29"/>
      <c r="QRK100" s="29"/>
      <c r="QRL100" s="29"/>
      <c r="QRM100" s="29"/>
      <c r="QRN100" s="29"/>
      <c r="QRO100" s="29"/>
      <c r="QRP100" s="29"/>
      <c r="QRQ100" s="29"/>
      <c r="QRR100" s="29"/>
      <c r="QRS100" s="29"/>
      <c r="QRT100" s="29"/>
      <c r="QRU100" s="29"/>
      <c r="QRV100" s="29"/>
      <c r="QRW100" s="29"/>
      <c r="QRX100" s="29"/>
      <c r="QRY100" s="29"/>
      <c r="QRZ100" s="29"/>
      <c r="QSA100" s="29"/>
      <c r="QSB100" s="29"/>
      <c r="QSC100" s="29"/>
      <c r="QSD100" s="29"/>
      <c r="QSE100" s="29"/>
      <c r="QSF100" s="29"/>
      <c r="QSG100" s="29"/>
      <c r="QSH100" s="29"/>
      <c r="QSI100" s="29"/>
      <c r="QSJ100" s="29"/>
      <c r="QSK100" s="29"/>
      <c r="QSL100" s="29"/>
      <c r="QSM100" s="29"/>
      <c r="QSN100" s="29"/>
      <c r="QSO100" s="29"/>
      <c r="QSP100" s="29"/>
      <c r="QSQ100" s="29"/>
      <c r="QSR100" s="29"/>
      <c r="QSS100" s="29"/>
      <c r="QST100" s="29"/>
      <c r="QSU100" s="29"/>
      <c r="QSV100" s="29"/>
      <c r="QSW100" s="29"/>
      <c r="QSX100" s="29"/>
      <c r="QSY100" s="29"/>
      <c r="QSZ100" s="29"/>
      <c r="QTA100" s="29"/>
      <c r="QTB100" s="29"/>
      <c r="QTC100" s="29"/>
      <c r="QTD100" s="29"/>
      <c r="QTE100" s="29"/>
      <c r="QTF100" s="29"/>
      <c r="QTG100" s="29"/>
      <c r="QTH100" s="29"/>
      <c r="QTI100" s="29"/>
      <c r="QTJ100" s="29"/>
      <c r="QTK100" s="29"/>
      <c r="QTL100" s="29"/>
      <c r="QTM100" s="29"/>
      <c r="QTN100" s="29"/>
      <c r="QTO100" s="29"/>
      <c r="QTP100" s="29"/>
      <c r="QTQ100" s="29"/>
      <c r="QTR100" s="29"/>
      <c r="QTS100" s="29"/>
      <c r="QTT100" s="29"/>
      <c r="QTU100" s="29"/>
      <c r="QTV100" s="29"/>
      <c r="QTW100" s="29"/>
      <c r="QTX100" s="29"/>
      <c r="QTY100" s="29"/>
      <c r="QTZ100" s="29"/>
      <c r="QUA100" s="29"/>
      <c r="QUB100" s="29"/>
      <c r="QUC100" s="29"/>
      <c r="QUD100" s="29"/>
      <c r="QUE100" s="29"/>
      <c r="QUF100" s="29"/>
      <c r="QUG100" s="29"/>
      <c r="QUH100" s="29"/>
      <c r="QUI100" s="29"/>
      <c r="QUJ100" s="29"/>
      <c r="QUK100" s="29"/>
      <c r="QUL100" s="29"/>
      <c r="QUM100" s="29"/>
      <c r="QUN100" s="29"/>
      <c r="QUO100" s="29"/>
      <c r="QUP100" s="29"/>
      <c r="QUQ100" s="29"/>
      <c r="QUR100" s="29"/>
      <c r="QUS100" s="29"/>
      <c r="QUT100" s="29"/>
      <c r="QUU100" s="29"/>
      <c r="QUV100" s="29"/>
      <c r="QUW100" s="29"/>
      <c r="QUX100" s="29"/>
      <c r="QUY100" s="29"/>
      <c r="QUZ100" s="29"/>
      <c r="QVA100" s="29"/>
      <c r="QVB100" s="29"/>
      <c r="QVC100" s="29"/>
      <c r="QVD100" s="29"/>
      <c r="QVE100" s="29"/>
      <c r="QVF100" s="29"/>
      <c r="QVG100" s="29"/>
      <c r="QVH100" s="29"/>
      <c r="QVI100" s="29"/>
      <c r="QVJ100" s="29"/>
      <c r="QVK100" s="29"/>
      <c r="QVL100" s="29"/>
      <c r="QVM100" s="29"/>
      <c r="QVN100" s="29"/>
      <c r="QVO100" s="29"/>
      <c r="QVP100" s="29"/>
      <c r="QVQ100" s="29"/>
      <c r="QVR100" s="29"/>
      <c r="QVS100" s="29"/>
      <c r="QVT100" s="29"/>
      <c r="QVU100" s="29"/>
      <c r="QVV100" s="29"/>
      <c r="QVW100" s="29"/>
      <c r="QVX100" s="29"/>
      <c r="QVY100" s="29"/>
      <c r="QVZ100" s="29"/>
      <c r="QWA100" s="29"/>
      <c r="QWB100" s="29"/>
      <c r="QWC100" s="29"/>
      <c r="QWD100" s="29"/>
      <c r="QWE100" s="29"/>
      <c r="QWF100" s="29"/>
      <c r="QWG100" s="29"/>
      <c r="QWH100" s="29"/>
      <c r="QWI100" s="29"/>
      <c r="QWJ100" s="29"/>
      <c r="QWK100" s="29"/>
      <c r="QWL100" s="29"/>
      <c r="QWM100" s="29"/>
      <c r="QWN100" s="29"/>
      <c r="QWO100" s="29"/>
      <c r="QWP100" s="29"/>
      <c r="QWQ100" s="29"/>
      <c r="QWR100" s="29"/>
      <c r="QWS100" s="29"/>
      <c r="QWT100" s="29"/>
      <c r="QWU100" s="29"/>
      <c r="QWV100" s="29"/>
      <c r="QWW100" s="29"/>
      <c r="QWX100" s="29"/>
      <c r="QWY100" s="29"/>
      <c r="QWZ100" s="29"/>
      <c r="QXA100" s="29"/>
      <c r="QXB100" s="29"/>
      <c r="QXC100" s="29"/>
      <c r="QXD100" s="29"/>
      <c r="QXE100" s="29"/>
      <c r="QXF100" s="29"/>
      <c r="QXG100" s="29"/>
      <c r="QXH100" s="29"/>
      <c r="QXI100" s="29"/>
      <c r="QXJ100" s="29"/>
      <c r="QXK100" s="29"/>
      <c r="QXL100" s="29"/>
      <c r="QXM100" s="29"/>
      <c r="QXN100" s="29"/>
      <c r="QXO100" s="29"/>
      <c r="QXP100" s="29"/>
      <c r="QXQ100" s="29"/>
      <c r="QXR100" s="29"/>
      <c r="QXS100" s="29"/>
      <c r="QXT100" s="29"/>
      <c r="QXU100" s="29"/>
      <c r="QXV100" s="29"/>
      <c r="QXW100" s="29"/>
      <c r="QXX100" s="29"/>
      <c r="QXY100" s="29"/>
      <c r="QXZ100" s="29"/>
      <c r="QYA100" s="29"/>
      <c r="QYB100" s="29"/>
      <c r="QYC100" s="29"/>
      <c r="QYD100" s="29"/>
      <c r="QYE100" s="29"/>
      <c r="QYF100" s="29"/>
      <c r="QYG100" s="29"/>
      <c r="QYH100" s="29"/>
      <c r="QYI100" s="29"/>
      <c r="QYJ100" s="29"/>
      <c r="QYK100" s="29"/>
      <c r="QYL100" s="29"/>
      <c r="QYM100" s="29"/>
      <c r="QYN100" s="29"/>
      <c r="QYO100" s="29"/>
      <c r="QYP100" s="29"/>
      <c r="QYQ100" s="29"/>
      <c r="QYR100" s="29"/>
      <c r="QYS100" s="29"/>
      <c r="QYT100" s="29"/>
      <c r="QYU100" s="29"/>
      <c r="QYV100" s="29"/>
      <c r="QYW100" s="29"/>
      <c r="QYX100" s="29"/>
      <c r="QYY100" s="29"/>
      <c r="QYZ100" s="29"/>
      <c r="QZA100" s="29"/>
      <c r="QZB100" s="29"/>
      <c r="QZC100" s="29"/>
      <c r="QZD100" s="29"/>
      <c r="QZE100" s="29"/>
      <c r="QZF100" s="29"/>
      <c r="QZG100" s="29"/>
      <c r="QZH100" s="29"/>
      <c r="QZI100" s="29"/>
      <c r="QZJ100" s="29"/>
      <c r="QZK100" s="29"/>
      <c r="QZL100" s="29"/>
      <c r="QZM100" s="29"/>
      <c r="QZN100" s="29"/>
      <c r="QZO100" s="29"/>
      <c r="QZP100" s="29"/>
      <c r="QZQ100" s="29"/>
      <c r="QZR100" s="29"/>
      <c r="QZS100" s="29"/>
      <c r="QZT100" s="29"/>
      <c r="QZU100" s="29"/>
      <c r="QZV100" s="29"/>
      <c r="QZW100" s="29"/>
      <c r="QZX100" s="29"/>
      <c r="QZY100" s="29"/>
      <c r="QZZ100" s="29"/>
      <c r="RAA100" s="29"/>
      <c r="RAB100" s="29"/>
      <c r="RAC100" s="29"/>
      <c r="RAD100" s="29"/>
      <c r="RAE100" s="29"/>
      <c r="RAF100" s="29"/>
      <c r="RAG100" s="29"/>
      <c r="RAH100" s="29"/>
      <c r="RAI100" s="29"/>
      <c r="RAJ100" s="29"/>
      <c r="RAK100" s="29"/>
      <c r="RAL100" s="29"/>
      <c r="RAM100" s="29"/>
      <c r="RAN100" s="29"/>
      <c r="RAO100" s="29"/>
      <c r="RAP100" s="29"/>
      <c r="RAQ100" s="29"/>
      <c r="RAR100" s="29"/>
      <c r="RAS100" s="29"/>
      <c r="RAT100" s="29"/>
      <c r="RAU100" s="29"/>
      <c r="RAV100" s="29"/>
      <c r="RAW100" s="29"/>
      <c r="RAX100" s="29"/>
      <c r="RAY100" s="29"/>
      <c r="RAZ100" s="29"/>
      <c r="RBA100" s="29"/>
      <c r="RBB100" s="29"/>
      <c r="RBC100" s="29"/>
      <c r="RBD100" s="29"/>
      <c r="RBE100" s="29"/>
      <c r="RBF100" s="29"/>
      <c r="RBG100" s="29"/>
      <c r="RBH100" s="29"/>
      <c r="RBI100" s="29"/>
      <c r="RBJ100" s="29"/>
      <c r="RBK100" s="29"/>
      <c r="RBL100" s="29"/>
      <c r="RBM100" s="29"/>
      <c r="RBN100" s="29"/>
      <c r="RBO100" s="29"/>
      <c r="RBP100" s="29"/>
      <c r="RBQ100" s="29"/>
      <c r="RBR100" s="29"/>
      <c r="RBS100" s="29"/>
      <c r="RBT100" s="29"/>
      <c r="RBU100" s="29"/>
      <c r="RBV100" s="29"/>
      <c r="RBW100" s="29"/>
      <c r="RBX100" s="29"/>
      <c r="RBY100" s="29"/>
      <c r="RBZ100" s="29"/>
      <c r="RCA100" s="29"/>
      <c r="RCB100" s="29"/>
      <c r="RCC100" s="29"/>
      <c r="RCD100" s="29"/>
      <c r="RCE100" s="29"/>
      <c r="RCF100" s="29"/>
      <c r="RCG100" s="29"/>
      <c r="RCH100" s="29"/>
      <c r="RCI100" s="29"/>
      <c r="RCJ100" s="29"/>
      <c r="RCK100" s="29"/>
      <c r="RCL100" s="29"/>
      <c r="RCM100" s="29"/>
      <c r="RCN100" s="29"/>
      <c r="RCO100" s="29"/>
      <c r="RCP100" s="29"/>
      <c r="RCQ100" s="29"/>
      <c r="RCR100" s="29"/>
      <c r="RCS100" s="29"/>
      <c r="RCT100" s="29"/>
      <c r="RCU100" s="29"/>
      <c r="RCV100" s="29"/>
      <c r="RCW100" s="29"/>
      <c r="RCX100" s="29"/>
      <c r="RCY100" s="29"/>
      <c r="RCZ100" s="29"/>
      <c r="RDA100" s="29"/>
      <c r="RDB100" s="29"/>
      <c r="RDC100" s="29"/>
      <c r="RDD100" s="29"/>
      <c r="RDE100" s="29"/>
      <c r="RDF100" s="29"/>
      <c r="RDG100" s="29"/>
      <c r="RDH100" s="29"/>
      <c r="RDI100" s="29"/>
      <c r="RDJ100" s="29"/>
      <c r="RDK100" s="29"/>
      <c r="RDL100" s="29"/>
      <c r="RDM100" s="29"/>
      <c r="RDN100" s="29"/>
      <c r="RDO100" s="29"/>
      <c r="RDP100" s="29"/>
      <c r="RDQ100" s="29"/>
      <c r="RDR100" s="29"/>
      <c r="RDS100" s="29"/>
      <c r="RDT100" s="29"/>
      <c r="RDU100" s="29"/>
      <c r="RDV100" s="29"/>
      <c r="RDW100" s="29"/>
      <c r="RDX100" s="29"/>
      <c r="RDY100" s="29"/>
      <c r="RDZ100" s="29"/>
      <c r="REA100" s="29"/>
      <c r="REB100" s="29"/>
      <c r="REC100" s="29"/>
      <c r="RED100" s="29"/>
      <c r="REE100" s="29"/>
      <c r="REF100" s="29"/>
      <c r="REG100" s="29"/>
      <c r="REH100" s="29"/>
      <c r="REI100" s="29"/>
      <c r="REJ100" s="29"/>
      <c r="REK100" s="29"/>
      <c r="REL100" s="29"/>
      <c r="REM100" s="29"/>
      <c r="REN100" s="29"/>
      <c r="REO100" s="29"/>
      <c r="REP100" s="29"/>
      <c r="REQ100" s="29"/>
      <c r="RER100" s="29"/>
      <c r="RES100" s="29"/>
      <c r="RET100" s="29"/>
      <c r="REU100" s="29"/>
      <c r="REV100" s="29"/>
      <c r="REW100" s="29"/>
      <c r="REX100" s="29"/>
      <c r="REY100" s="29"/>
      <c r="REZ100" s="29"/>
      <c r="RFA100" s="29"/>
      <c r="RFB100" s="29"/>
      <c r="RFC100" s="29"/>
      <c r="RFD100" s="29"/>
      <c r="RFE100" s="29"/>
      <c r="RFF100" s="29"/>
      <c r="RFG100" s="29"/>
      <c r="RFH100" s="29"/>
      <c r="RFI100" s="29"/>
      <c r="RFJ100" s="29"/>
      <c r="RFK100" s="29"/>
      <c r="RFL100" s="29"/>
      <c r="RFM100" s="29"/>
      <c r="RFN100" s="29"/>
      <c r="RFO100" s="29"/>
      <c r="RFP100" s="29"/>
      <c r="RFQ100" s="29"/>
      <c r="RFR100" s="29"/>
      <c r="RFS100" s="29"/>
      <c r="RFT100" s="29"/>
      <c r="RFU100" s="29"/>
      <c r="RFV100" s="29"/>
      <c r="RFW100" s="29"/>
      <c r="RFX100" s="29"/>
      <c r="RFY100" s="29"/>
      <c r="RFZ100" s="29"/>
      <c r="RGA100" s="29"/>
      <c r="RGB100" s="29"/>
      <c r="RGC100" s="29"/>
      <c r="RGD100" s="29"/>
      <c r="RGE100" s="29"/>
      <c r="RGF100" s="29"/>
      <c r="RGG100" s="29"/>
      <c r="RGH100" s="29"/>
      <c r="RGI100" s="29"/>
      <c r="RGJ100" s="29"/>
      <c r="RGK100" s="29"/>
      <c r="RGL100" s="29"/>
      <c r="RGM100" s="29"/>
      <c r="RGN100" s="29"/>
      <c r="RGO100" s="29"/>
      <c r="RGP100" s="29"/>
      <c r="RGQ100" s="29"/>
      <c r="RGR100" s="29"/>
      <c r="RGS100" s="29"/>
      <c r="RGT100" s="29"/>
      <c r="RGU100" s="29"/>
      <c r="RGV100" s="29"/>
      <c r="RGW100" s="29"/>
      <c r="RGX100" s="29"/>
      <c r="RGY100" s="29"/>
      <c r="RGZ100" s="29"/>
      <c r="RHA100" s="29"/>
      <c r="RHB100" s="29"/>
      <c r="RHC100" s="29"/>
      <c r="RHD100" s="29"/>
      <c r="RHE100" s="29"/>
      <c r="RHF100" s="29"/>
      <c r="RHG100" s="29"/>
      <c r="RHH100" s="29"/>
      <c r="RHI100" s="29"/>
      <c r="RHJ100" s="29"/>
      <c r="RHK100" s="29"/>
      <c r="RHL100" s="29"/>
      <c r="RHM100" s="29"/>
      <c r="RHN100" s="29"/>
      <c r="RHO100" s="29"/>
      <c r="RHP100" s="29"/>
      <c r="RHQ100" s="29"/>
      <c r="RHR100" s="29"/>
      <c r="RHS100" s="29"/>
      <c r="RHT100" s="29"/>
      <c r="RHU100" s="29"/>
      <c r="RHV100" s="29"/>
      <c r="RHW100" s="29"/>
      <c r="RHX100" s="29"/>
      <c r="RHY100" s="29"/>
      <c r="RHZ100" s="29"/>
      <c r="RIA100" s="29"/>
      <c r="RIB100" s="29"/>
      <c r="RIC100" s="29"/>
      <c r="RID100" s="29"/>
      <c r="RIE100" s="29"/>
      <c r="RIF100" s="29"/>
      <c r="RIG100" s="29"/>
      <c r="RIH100" s="29"/>
      <c r="RII100" s="29"/>
      <c r="RIJ100" s="29"/>
      <c r="RIK100" s="29"/>
      <c r="RIL100" s="29"/>
      <c r="RIM100" s="29"/>
      <c r="RIN100" s="29"/>
      <c r="RIO100" s="29"/>
      <c r="RIP100" s="29"/>
      <c r="RIQ100" s="29"/>
      <c r="RIR100" s="29"/>
      <c r="RIS100" s="29"/>
      <c r="RIT100" s="29"/>
      <c r="RIU100" s="29"/>
      <c r="RIV100" s="29"/>
      <c r="RIW100" s="29"/>
      <c r="RIX100" s="29"/>
      <c r="RIY100" s="29"/>
      <c r="RIZ100" s="29"/>
      <c r="RJA100" s="29"/>
      <c r="RJB100" s="29"/>
      <c r="RJC100" s="29"/>
      <c r="RJD100" s="29"/>
      <c r="RJE100" s="29"/>
      <c r="RJF100" s="29"/>
      <c r="RJG100" s="29"/>
      <c r="RJH100" s="29"/>
      <c r="RJI100" s="29"/>
      <c r="RJJ100" s="29"/>
      <c r="RJK100" s="29"/>
      <c r="RJL100" s="29"/>
      <c r="RJM100" s="29"/>
      <c r="RJN100" s="29"/>
      <c r="RJO100" s="29"/>
      <c r="RJP100" s="29"/>
      <c r="RJQ100" s="29"/>
      <c r="RJR100" s="29"/>
      <c r="RJS100" s="29"/>
      <c r="RJT100" s="29"/>
      <c r="RJU100" s="29"/>
      <c r="RJV100" s="29"/>
      <c r="RJW100" s="29"/>
      <c r="RJX100" s="29"/>
      <c r="RJY100" s="29"/>
      <c r="RJZ100" s="29"/>
      <c r="RKA100" s="29"/>
      <c r="RKB100" s="29"/>
      <c r="RKC100" s="29"/>
      <c r="RKD100" s="29"/>
      <c r="RKE100" s="29"/>
      <c r="RKF100" s="29"/>
      <c r="RKG100" s="29"/>
      <c r="RKH100" s="29"/>
      <c r="RKI100" s="29"/>
      <c r="RKJ100" s="29"/>
      <c r="RKK100" s="29"/>
      <c r="RKL100" s="29"/>
      <c r="RKM100" s="29"/>
      <c r="RKN100" s="29"/>
      <c r="RKO100" s="29"/>
      <c r="RKP100" s="29"/>
      <c r="RKQ100" s="29"/>
      <c r="RKR100" s="29"/>
      <c r="RKS100" s="29"/>
      <c r="RKT100" s="29"/>
      <c r="RKU100" s="29"/>
      <c r="RKV100" s="29"/>
      <c r="RKW100" s="29"/>
      <c r="RKX100" s="29"/>
      <c r="RKY100" s="29"/>
      <c r="RKZ100" s="29"/>
      <c r="RLA100" s="29"/>
      <c r="RLB100" s="29"/>
      <c r="RLC100" s="29"/>
      <c r="RLD100" s="29"/>
      <c r="RLE100" s="29"/>
      <c r="RLF100" s="29"/>
      <c r="RLG100" s="29"/>
      <c r="RLH100" s="29"/>
      <c r="RLI100" s="29"/>
      <c r="RLJ100" s="29"/>
      <c r="RLK100" s="29"/>
      <c r="RLL100" s="29"/>
      <c r="RLM100" s="29"/>
      <c r="RLN100" s="29"/>
      <c r="RLO100" s="29"/>
      <c r="RLP100" s="29"/>
      <c r="RLQ100" s="29"/>
      <c r="RLR100" s="29"/>
      <c r="RLS100" s="29"/>
      <c r="RLT100" s="29"/>
      <c r="RLU100" s="29"/>
      <c r="RLV100" s="29"/>
      <c r="RLW100" s="29"/>
      <c r="RLX100" s="29"/>
      <c r="RLY100" s="29"/>
      <c r="RLZ100" s="29"/>
      <c r="RMA100" s="29"/>
      <c r="RMB100" s="29"/>
      <c r="RMC100" s="29"/>
      <c r="RMD100" s="29"/>
      <c r="RME100" s="29"/>
      <c r="RMF100" s="29"/>
      <c r="RMG100" s="29"/>
      <c r="RMH100" s="29"/>
      <c r="RMI100" s="29"/>
      <c r="RMJ100" s="29"/>
      <c r="RMK100" s="29"/>
      <c r="RML100" s="29"/>
      <c r="RMM100" s="29"/>
      <c r="RMN100" s="29"/>
      <c r="RMO100" s="29"/>
      <c r="RMP100" s="29"/>
      <c r="RMQ100" s="29"/>
      <c r="RMR100" s="29"/>
      <c r="RMS100" s="29"/>
      <c r="RMT100" s="29"/>
      <c r="RMU100" s="29"/>
      <c r="RMV100" s="29"/>
      <c r="RMW100" s="29"/>
      <c r="RMX100" s="29"/>
      <c r="RMY100" s="29"/>
      <c r="RMZ100" s="29"/>
      <c r="RNA100" s="29"/>
      <c r="RNB100" s="29"/>
      <c r="RNC100" s="29"/>
      <c r="RND100" s="29"/>
      <c r="RNE100" s="29"/>
      <c r="RNF100" s="29"/>
      <c r="RNG100" s="29"/>
      <c r="RNH100" s="29"/>
      <c r="RNI100" s="29"/>
      <c r="RNJ100" s="29"/>
      <c r="RNK100" s="29"/>
      <c r="RNL100" s="29"/>
      <c r="RNM100" s="29"/>
      <c r="RNN100" s="29"/>
      <c r="RNO100" s="29"/>
      <c r="RNP100" s="29"/>
      <c r="RNQ100" s="29"/>
      <c r="RNR100" s="29"/>
      <c r="RNS100" s="29"/>
      <c r="RNT100" s="29"/>
      <c r="RNU100" s="29"/>
      <c r="RNV100" s="29"/>
      <c r="RNW100" s="29"/>
      <c r="RNX100" s="29"/>
      <c r="RNY100" s="29"/>
      <c r="RNZ100" s="29"/>
      <c r="ROA100" s="29"/>
      <c r="ROB100" s="29"/>
      <c r="ROC100" s="29"/>
      <c r="ROD100" s="29"/>
      <c r="ROE100" s="29"/>
      <c r="ROF100" s="29"/>
      <c r="ROG100" s="29"/>
      <c r="ROH100" s="29"/>
      <c r="ROI100" s="29"/>
      <c r="ROJ100" s="29"/>
      <c r="ROK100" s="29"/>
      <c r="ROL100" s="29"/>
      <c r="ROM100" s="29"/>
      <c r="RON100" s="29"/>
      <c r="ROO100" s="29"/>
      <c r="ROP100" s="29"/>
      <c r="ROQ100" s="29"/>
      <c r="ROR100" s="29"/>
      <c r="ROS100" s="29"/>
      <c r="ROT100" s="29"/>
      <c r="ROU100" s="29"/>
      <c r="ROV100" s="29"/>
      <c r="ROW100" s="29"/>
      <c r="ROX100" s="29"/>
      <c r="ROY100" s="29"/>
      <c r="ROZ100" s="29"/>
      <c r="RPA100" s="29"/>
      <c r="RPB100" s="29"/>
      <c r="RPC100" s="29"/>
      <c r="RPD100" s="29"/>
      <c r="RPE100" s="29"/>
      <c r="RPF100" s="29"/>
      <c r="RPG100" s="29"/>
      <c r="RPH100" s="29"/>
      <c r="RPI100" s="29"/>
      <c r="RPJ100" s="29"/>
      <c r="RPK100" s="29"/>
      <c r="RPL100" s="29"/>
      <c r="RPM100" s="29"/>
      <c r="RPN100" s="29"/>
      <c r="RPO100" s="29"/>
      <c r="RPP100" s="29"/>
      <c r="RPQ100" s="29"/>
      <c r="RPR100" s="29"/>
      <c r="RPS100" s="29"/>
      <c r="RPT100" s="29"/>
      <c r="RPU100" s="29"/>
      <c r="RPV100" s="29"/>
      <c r="RPW100" s="29"/>
      <c r="RPX100" s="29"/>
      <c r="RPY100" s="29"/>
      <c r="RPZ100" s="29"/>
      <c r="RQA100" s="29"/>
      <c r="RQB100" s="29"/>
      <c r="RQC100" s="29"/>
      <c r="RQD100" s="29"/>
      <c r="RQE100" s="29"/>
      <c r="RQF100" s="29"/>
      <c r="RQG100" s="29"/>
      <c r="RQH100" s="29"/>
      <c r="RQI100" s="29"/>
      <c r="RQJ100" s="29"/>
      <c r="RQK100" s="29"/>
      <c r="RQL100" s="29"/>
      <c r="RQM100" s="29"/>
      <c r="RQN100" s="29"/>
      <c r="RQO100" s="29"/>
      <c r="RQP100" s="29"/>
      <c r="RQQ100" s="29"/>
      <c r="RQR100" s="29"/>
      <c r="RQS100" s="29"/>
      <c r="RQT100" s="29"/>
      <c r="RQU100" s="29"/>
      <c r="RQV100" s="29"/>
      <c r="RQW100" s="29"/>
      <c r="RQX100" s="29"/>
      <c r="RQY100" s="29"/>
      <c r="RQZ100" s="29"/>
      <c r="RRA100" s="29"/>
      <c r="RRB100" s="29"/>
      <c r="RRC100" s="29"/>
      <c r="RRD100" s="29"/>
      <c r="RRE100" s="29"/>
      <c r="RRF100" s="29"/>
      <c r="RRG100" s="29"/>
      <c r="RRH100" s="29"/>
      <c r="RRI100" s="29"/>
      <c r="RRJ100" s="29"/>
      <c r="RRK100" s="29"/>
      <c r="RRL100" s="29"/>
      <c r="RRM100" s="29"/>
      <c r="RRN100" s="29"/>
      <c r="RRO100" s="29"/>
      <c r="RRP100" s="29"/>
      <c r="RRQ100" s="29"/>
      <c r="RRR100" s="29"/>
      <c r="RRS100" s="29"/>
      <c r="RRT100" s="29"/>
      <c r="RRU100" s="29"/>
      <c r="RRV100" s="29"/>
      <c r="RRW100" s="29"/>
      <c r="RRX100" s="29"/>
      <c r="RRY100" s="29"/>
      <c r="RRZ100" s="29"/>
      <c r="RSA100" s="29"/>
      <c r="RSB100" s="29"/>
      <c r="RSC100" s="29"/>
      <c r="RSD100" s="29"/>
      <c r="RSE100" s="29"/>
      <c r="RSF100" s="29"/>
      <c r="RSG100" s="29"/>
      <c r="RSH100" s="29"/>
      <c r="RSI100" s="29"/>
      <c r="RSJ100" s="29"/>
      <c r="RSK100" s="29"/>
      <c r="RSL100" s="29"/>
      <c r="RSM100" s="29"/>
      <c r="RSN100" s="29"/>
      <c r="RSO100" s="29"/>
      <c r="RSP100" s="29"/>
      <c r="RSQ100" s="29"/>
      <c r="RSR100" s="29"/>
      <c r="RSS100" s="29"/>
      <c r="RST100" s="29"/>
      <c r="RSU100" s="29"/>
      <c r="RSV100" s="29"/>
      <c r="RSW100" s="29"/>
      <c r="RSX100" s="29"/>
      <c r="RSY100" s="29"/>
      <c r="RSZ100" s="29"/>
      <c r="RTA100" s="29"/>
      <c r="RTB100" s="29"/>
      <c r="RTC100" s="29"/>
      <c r="RTD100" s="29"/>
      <c r="RTE100" s="29"/>
      <c r="RTF100" s="29"/>
      <c r="RTG100" s="29"/>
      <c r="RTH100" s="29"/>
      <c r="RTI100" s="29"/>
      <c r="RTJ100" s="29"/>
      <c r="RTK100" s="29"/>
      <c r="RTL100" s="29"/>
      <c r="RTM100" s="29"/>
      <c r="RTN100" s="29"/>
      <c r="RTO100" s="29"/>
      <c r="RTP100" s="29"/>
      <c r="RTQ100" s="29"/>
      <c r="RTR100" s="29"/>
      <c r="RTS100" s="29"/>
      <c r="RTT100" s="29"/>
      <c r="RTU100" s="29"/>
      <c r="RTV100" s="29"/>
      <c r="RTW100" s="29"/>
      <c r="RTX100" s="29"/>
      <c r="RTY100" s="29"/>
      <c r="RTZ100" s="29"/>
      <c r="RUA100" s="29"/>
      <c r="RUB100" s="29"/>
      <c r="RUC100" s="29"/>
      <c r="RUD100" s="29"/>
      <c r="RUE100" s="29"/>
      <c r="RUF100" s="29"/>
      <c r="RUG100" s="29"/>
      <c r="RUH100" s="29"/>
      <c r="RUI100" s="29"/>
      <c r="RUJ100" s="29"/>
      <c r="RUK100" s="29"/>
      <c r="RUL100" s="29"/>
      <c r="RUM100" s="29"/>
      <c r="RUN100" s="29"/>
      <c r="RUO100" s="29"/>
      <c r="RUP100" s="29"/>
      <c r="RUQ100" s="29"/>
      <c r="RUR100" s="29"/>
      <c r="RUS100" s="29"/>
      <c r="RUT100" s="29"/>
      <c r="RUU100" s="29"/>
      <c r="RUV100" s="29"/>
      <c r="RUW100" s="29"/>
      <c r="RUX100" s="29"/>
      <c r="RUY100" s="29"/>
      <c r="RUZ100" s="29"/>
      <c r="RVA100" s="29"/>
      <c r="RVB100" s="29"/>
      <c r="RVC100" s="29"/>
      <c r="RVD100" s="29"/>
      <c r="RVE100" s="29"/>
      <c r="RVF100" s="29"/>
      <c r="RVG100" s="29"/>
      <c r="RVH100" s="29"/>
      <c r="RVI100" s="29"/>
      <c r="RVJ100" s="29"/>
      <c r="RVK100" s="29"/>
      <c r="RVL100" s="29"/>
      <c r="RVM100" s="29"/>
      <c r="RVN100" s="29"/>
      <c r="RVO100" s="29"/>
      <c r="RVP100" s="29"/>
      <c r="RVQ100" s="29"/>
      <c r="RVR100" s="29"/>
      <c r="RVS100" s="29"/>
      <c r="RVT100" s="29"/>
      <c r="RVU100" s="29"/>
      <c r="RVV100" s="29"/>
      <c r="RVW100" s="29"/>
      <c r="RVX100" s="29"/>
      <c r="RVY100" s="29"/>
      <c r="RVZ100" s="29"/>
      <c r="RWA100" s="29"/>
      <c r="RWB100" s="29"/>
      <c r="RWC100" s="29"/>
      <c r="RWD100" s="29"/>
      <c r="RWE100" s="29"/>
      <c r="RWF100" s="29"/>
      <c r="RWG100" s="29"/>
      <c r="RWH100" s="29"/>
      <c r="RWI100" s="29"/>
      <c r="RWJ100" s="29"/>
      <c r="RWK100" s="29"/>
      <c r="RWL100" s="29"/>
      <c r="RWM100" s="29"/>
      <c r="RWN100" s="29"/>
      <c r="RWO100" s="29"/>
      <c r="RWP100" s="29"/>
      <c r="RWQ100" s="29"/>
      <c r="RWR100" s="29"/>
      <c r="RWS100" s="29"/>
      <c r="RWT100" s="29"/>
      <c r="RWU100" s="29"/>
      <c r="RWV100" s="29"/>
      <c r="RWW100" s="29"/>
      <c r="RWX100" s="29"/>
      <c r="RWY100" s="29"/>
      <c r="RWZ100" s="29"/>
      <c r="RXA100" s="29"/>
      <c r="RXB100" s="29"/>
      <c r="RXC100" s="29"/>
      <c r="RXD100" s="29"/>
      <c r="RXE100" s="29"/>
      <c r="RXF100" s="29"/>
      <c r="RXG100" s="29"/>
      <c r="RXH100" s="29"/>
      <c r="RXI100" s="29"/>
      <c r="RXJ100" s="29"/>
      <c r="RXK100" s="29"/>
      <c r="RXL100" s="29"/>
      <c r="RXM100" s="29"/>
      <c r="RXN100" s="29"/>
      <c r="RXO100" s="29"/>
      <c r="RXP100" s="29"/>
      <c r="RXQ100" s="29"/>
      <c r="RXR100" s="29"/>
      <c r="RXS100" s="29"/>
      <c r="RXT100" s="29"/>
      <c r="RXU100" s="29"/>
      <c r="RXV100" s="29"/>
      <c r="RXW100" s="29"/>
      <c r="RXX100" s="29"/>
      <c r="RXY100" s="29"/>
      <c r="RXZ100" s="29"/>
      <c r="RYA100" s="29"/>
      <c r="RYB100" s="29"/>
      <c r="RYC100" s="29"/>
      <c r="RYD100" s="29"/>
      <c r="RYE100" s="29"/>
      <c r="RYF100" s="29"/>
      <c r="RYG100" s="29"/>
      <c r="RYH100" s="29"/>
      <c r="RYI100" s="29"/>
      <c r="RYJ100" s="29"/>
      <c r="RYK100" s="29"/>
      <c r="RYL100" s="29"/>
      <c r="RYM100" s="29"/>
      <c r="RYN100" s="29"/>
      <c r="RYO100" s="29"/>
      <c r="RYP100" s="29"/>
      <c r="RYQ100" s="29"/>
      <c r="RYR100" s="29"/>
      <c r="RYS100" s="29"/>
      <c r="RYT100" s="29"/>
      <c r="RYU100" s="29"/>
      <c r="RYV100" s="29"/>
      <c r="RYW100" s="29"/>
      <c r="RYX100" s="29"/>
      <c r="RYY100" s="29"/>
      <c r="RYZ100" s="29"/>
      <c r="RZA100" s="29"/>
      <c r="RZB100" s="29"/>
      <c r="RZC100" s="29"/>
      <c r="RZD100" s="29"/>
      <c r="RZE100" s="29"/>
      <c r="RZF100" s="29"/>
      <c r="RZG100" s="29"/>
      <c r="RZH100" s="29"/>
      <c r="RZI100" s="29"/>
      <c r="RZJ100" s="29"/>
      <c r="RZK100" s="29"/>
      <c r="RZL100" s="29"/>
      <c r="RZM100" s="29"/>
      <c r="RZN100" s="29"/>
      <c r="RZO100" s="29"/>
      <c r="RZP100" s="29"/>
      <c r="RZQ100" s="29"/>
      <c r="RZR100" s="29"/>
      <c r="RZS100" s="29"/>
      <c r="RZT100" s="29"/>
      <c r="RZU100" s="29"/>
      <c r="RZV100" s="29"/>
      <c r="RZW100" s="29"/>
      <c r="RZX100" s="29"/>
      <c r="RZY100" s="29"/>
      <c r="RZZ100" s="29"/>
      <c r="SAA100" s="29"/>
      <c r="SAB100" s="29"/>
      <c r="SAC100" s="29"/>
      <c r="SAD100" s="29"/>
      <c r="SAE100" s="29"/>
      <c r="SAF100" s="29"/>
      <c r="SAG100" s="29"/>
      <c r="SAH100" s="29"/>
      <c r="SAI100" s="29"/>
      <c r="SAJ100" s="29"/>
      <c r="SAK100" s="29"/>
      <c r="SAL100" s="29"/>
      <c r="SAM100" s="29"/>
      <c r="SAN100" s="29"/>
      <c r="SAO100" s="29"/>
      <c r="SAP100" s="29"/>
      <c r="SAQ100" s="29"/>
      <c r="SAR100" s="29"/>
      <c r="SAS100" s="29"/>
      <c r="SAT100" s="29"/>
      <c r="SAU100" s="29"/>
      <c r="SAV100" s="29"/>
      <c r="SAW100" s="29"/>
      <c r="SAX100" s="29"/>
      <c r="SAY100" s="29"/>
      <c r="SAZ100" s="29"/>
      <c r="SBA100" s="29"/>
      <c r="SBB100" s="29"/>
      <c r="SBC100" s="29"/>
      <c r="SBD100" s="29"/>
      <c r="SBE100" s="29"/>
      <c r="SBF100" s="29"/>
      <c r="SBG100" s="29"/>
      <c r="SBH100" s="29"/>
      <c r="SBI100" s="29"/>
      <c r="SBJ100" s="29"/>
      <c r="SBK100" s="29"/>
      <c r="SBL100" s="29"/>
      <c r="SBM100" s="29"/>
      <c r="SBN100" s="29"/>
      <c r="SBO100" s="29"/>
      <c r="SBP100" s="29"/>
      <c r="SBQ100" s="29"/>
      <c r="SBR100" s="29"/>
      <c r="SBS100" s="29"/>
      <c r="SBT100" s="29"/>
      <c r="SBU100" s="29"/>
      <c r="SBV100" s="29"/>
      <c r="SBW100" s="29"/>
      <c r="SBX100" s="29"/>
      <c r="SBY100" s="29"/>
      <c r="SBZ100" s="29"/>
      <c r="SCA100" s="29"/>
      <c r="SCB100" s="29"/>
      <c r="SCC100" s="29"/>
      <c r="SCD100" s="29"/>
      <c r="SCE100" s="29"/>
      <c r="SCF100" s="29"/>
      <c r="SCG100" s="29"/>
      <c r="SCH100" s="29"/>
      <c r="SCI100" s="29"/>
      <c r="SCJ100" s="29"/>
      <c r="SCK100" s="29"/>
      <c r="SCL100" s="29"/>
      <c r="SCM100" s="29"/>
      <c r="SCN100" s="29"/>
      <c r="SCO100" s="29"/>
      <c r="SCP100" s="29"/>
      <c r="SCQ100" s="29"/>
      <c r="SCR100" s="29"/>
      <c r="SCS100" s="29"/>
      <c r="SCT100" s="29"/>
      <c r="SCU100" s="29"/>
      <c r="SCV100" s="29"/>
      <c r="SCW100" s="29"/>
      <c r="SCX100" s="29"/>
      <c r="SCY100" s="29"/>
      <c r="SCZ100" s="29"/>
      <c r="SDA100" s="29"/>
      <c r="SDB100" s="29"/>
      <c r="SDC100" s="29"/>
      <c r="SDD100" s="29"/>
      <c r="SDE100" s="29"/>
      <c r="SDF100" s="29"/>
      <c r="SDG100" s="29"/>
      <c r="SDH100" s="29"/>
      <c r="SDI100" s="29"/>
      <c r="SDJ100" s="29"/>
      <c r="SDK100" s="29"/>
      <c r="SDL100" s="29"/>
      <c r="SDM100" s="29"/>
      <c r="SDN100" s="29"/>
      <c r="SDO100" s="29"/>
      <c r="SDP100" s="29"/>
      <c r="SDQ100" s="29"/>
      <c r="SDR100" s="29"/>
      <c r="SDS100" s="29"/>
      <c r="SDT100" s="29"/>
      <c r="SDU100" s="29"/>
      <c r="SDV100" s="29"/>
      <c r="SDW100" s="29"/>
      <c r="SDX100" s="29"/>
      <c r="SDY100" s="29"/>
      <c r="SDZ100" s="29"/>
      <c r="SEA100" s="29"/>
      <c r="SEB100" s="29"/>
      <c r="SEC100" s="29"/>
      <c r="SED100" s="29"/>
      <c r="SEE100" s="29"/>
      <c r="SEF100" s="29"/>
      <c r="SEG100" s="29"/>
      <c r="SEH100" s="29"/>
      <c r="SEI100" s="29"/>
      <c r="SEJ100" s="29"/>
      <c r="SEK100" s="29"/>
      <c r="SEL100" s="29"/>
      <c r="SEM100" s="29"/>
      <c r="SEN100" s="29"/>
      <c r="SEO100" s="29"/>
      <c r="SEP100" s="29"/>
      <c r="SEQ100" s="29"/>
      <c r="SER100" s="29"/>
      <c r="SES100" s="29"/>
      <c r="SET100" s="29"/>
      <c r="SEU100" s="29"/>
      <c r="SEV100" s="29"/>
      <c r="SEW100" s="29"/>
      <c r="SEX100" s="29"/>
      <c r="SEY100" s="29"/>
      <c r="SEZ100" s="29"/>
      <c r="SFA100" s="29"/>
      <c r="SFB100" s="29"/>
      <c r="SFC100" s="29"/>
      <c r="SFD100" s="29"/>
      <c r="SFE100" s="29"/>
      <c r="SFF100" s="29"/>
      <c r="SFG100" s="29"/>
      <c r="SFH100" s="29"/>
      <c r="SFI100" s="29"/>
      <c r="SFJ100" s="29"/>
      <c r="SFK100" s="29"/>
      <c r="SFL100" s="29"/>
      <c r="SFM100" s="29"/>
      <c r="SFN100" s="29"/>
      <c r="SFO100" s="29"/>
      <c r="SFP100" s="29"/>
      <c r="SFQ100" s="29"/>
      <c r="SFR100" s="29"/>
      <c r="SFS100" s="29"/>
      <c r="SFT100" s="29"/>
      <c r="SFU100" s="29"/>
      <c r="SFV100" s="29"/>
      <c r="SFW100" s="29"/>
      <c r="SFX100" s="29"/>
      <c r="SFY100" s="29"/>
      <c r="SFZ100" s="29"/>
      <c r="SGA100" s="29"/>
      <c r="SGB100" s="29"/>
      <c r="SGC100" s="29"/>
      <c r="SGD100" s="29"/>
      <c r="SGE100" s="29"/>
      <c r="SGF100" s="29"/>
      <c r="SGG100" s="29"/>
      <c r="SGH100" s="29"/>
      <c r="SGI100" s="29"/>
      <c r="SGJ100" s="29"/>
      <c r="SGK100" s="29"/>
      <c r="SGL100" s="29"/>
      <c r="SGM100" s="29"/>
      <c r="SGN100" s="29"/>
      <c r="SGO100" s="29"/>
      <c r="SGP100" s="29"/>
      <c r="SGQ100" s="29"/>
      <c r="SGR100" s="29"/>
      <c r="SGS100" s="29"/>
      <c r="SGT100" s="29"/>
      <c r="SGU100" s="29"/>
      <c r="SGV100" s="29"/>
      <c r="SGW100" s="29"/>
      <c r="SGX100" s="29"/>
      <c r="SGY100" s="29"/>
      <c r="SGZ100" s="29"/>
      <c r="SHA100" s="29"/>
      <c r="SHB100" s="29"/>
      <c r="SHC100" s="29"/>
      <c r="SHD100" s="29"/>
      <c r="SHE100" s="29"/>
      <c r="SHF100" s="29"/>
      <c r="SHG100" s="29"/>
      <c r="SHH100" s="29"/>
      <c r="SHI100" s="29"/>
      <c r="SHJ100" s="29"/>
      <c r="SHK100" s="29"/>
      <c r="SHL100" s="29"/>
      <c r="SHM100" s="29"/>
      <c r="SHN100" s="29"/>
      <c r="SHO100" s="29"/>
      <c r="SHP100" s="29"/>
      <c r="SHQ100" s="29"/>
      <c r="SHR100" s="29"/>
      <c r="SHS100" s="29"/>
      <c r="SHT100" s="29"/>
      <c r="SHU100" s="29"/>
      <c r="SHV100" s="29"/>
      <c r="SHW100" s="29"/>
      <c r="SHX100" s="29"/>
      <c r="SHY100" s="29"/>
      <c r="SHZ100" s="29"/>
      <c r="SIA100" s="29"/>
      <c r="SIB100" s="29"/>
      <c r="SIC100" s="29"/>
      <c r="SID100" s="29"/>
      <c r="SIE100" s="29"/>
      <c r="SIF100" s="29"/>
      <c r="SIG100" s="29"/>
      <c r="SIH100" s="29"/>
      <c r="SII100" s="29"/>
      <c r="SIJ100" s="29"/>
      <c r="SIK100" s="29"/>
      <c r="SIL100" s="29"/>
      <c r="SIM100" s="29"/>
      <c r="SIN100" s="29"/>
      <c r="SIO100" s="29"/>
      <c r="SIP100" s="29"/>
      <c r="SIQ100" s="29"/>
      <c r="SIR100" s="29"/>
      <c r="SIS100" s="29"/>
      <c r="SIT100" s="29"/>
      <c r="SIU100" s="29"/>
      <c r="SIV100" s="29"/>
      <c r="SIW100" s="29"/>
      <c r="SIX100" s="29"/>
      <c r="SIY100" s="29"/>
      <c r="SIZ100" s="29"/>
      <c r="SJA100" s="29"/>
      <c r="SJB100" s="29"/>
      <c r="SJC100" s="29"/>
      <c r="SJD100" s="29"/>
      <c r="SJE100" s="29"/>
      <c r="SJF100" s="29"/>
      <c r="SJG100" s="29"/>
      <c r="SJH100" s="29"/>
      <c r="SJI100" s="29"/>
      <c r="SJJ100" s="29"/>
      <c r="SJK100" s="29"/>
      <c r="SJL100" s="29"/>
      <c r="SJM100" s="29"/>
      <c r="SJN100" s="29"/>
      <c r="SJO100" s="29"/>
      <c r="SJP100" s="29"/>
      <c r="SJQ100" s="29"/>
      <c r="SJR100" s="29"/>
      <c r="SJS100" s="29"/>
      <c r="SJT100" s="29"/>
      <c r="SJU100" s="29"/>
      <c r="SJV100" s="29"/>
      <c r="SJW100" s="29"/>
      <c r="SJX100" s="29"/>
      <c r="SJY100" s="29"/>
      <c r="SJZ100" s="29"/>
      <c r="SKA100" s="29"/>
      <c r="SKB100" s="29"/>
      <c r="SKC100" s="29"/>
      <c r="SKD100" s="29"/>
      <c r="SKE100" s="29"/>
      <c r="SKF100" s="29"/>
      <c r="SKG100" s="29"/>
      <c r="SKH100" s="29"/>
      <c r="SKI100" s="29"/>
      <c r="SKJ100" s="29"/>
      <c r="SKK100" s="29"/>
      <c r="SKL100" s="29"/>
      <c r="SKM100" s="29"/>
      <c r="SKN100" s="29"/>
      <c r="SKO100" s="29"/>
      <c r="SKP100" s="29"/>
      <c r="SKQ100" s="29"/>
      <c r="SKR100" s="29"/>
      <c r="SKS100" s="29"/>
      <c r="SKT100" s="29"/>
      <c r="SKU100" s="29"/>
      <c r="SKV100" s="29"/>
      <c r="SKW100" s="29"/>
      <c r="SKX100" s="29"/>
      <c r="SKY100" s="29"/>
      <c r="SKZ100" s="29"/>
      <c r="SLA100" s="29"/>
      <c r="SLB100" s="29"/>
      <c r="SLC100" s="29"/>
      <c r="SLD100" s="29"/>
      <c r="SLE100" s="29"/>
      <c r="SLF100" s="29"/>
      <c r="SLG100" s="29"/>
      <c r="SLH100" s="29"/>
      <c r="SLI100" s="29"/>
      <c r="SLJ100" s="29"/>
      <c r="SLK100" s="29"/>
      <c r="SLL100" s="29"/>
      <c r="SLM100" s="29"/>
      <c r="SLN100" s="29"/>
      <c r="SLO100" s="29"/>
      <c r="SLP100" s="29"/>
      <c r="SLQ100" s="29"/>
      <c r="SLR100" s="29"/>
      <c r="SLS100" s="29"/>
      <c r="SLT100" s="29"/>
      <c r="SLU100" s="29"/>
      <c r="SLV100" s="29"/>
      <c r="SLW100" s="29"/>
      <c r="SLX100" s="29"/>
      <c r="SLY100" s="29"/>
      <c r="SLZ100" s="29"/>
      <c r="SMA100" s="29"/>
      <c r="SMB100" s="29"/>
      <c r="SMC100" s="29"/>
      <c r="SMD100" s="29"/>
      <c r="SME100" s="29"/>
      <c r="SMF100" s="29"/>
      <c r="SMG100" s="29"/>
      <c r="SMH100" s="29"/>
      <c r="SMI100" s="29"/>
      <c r="SMJ100" s="29"/>
      <c r="SMK100" s="29"/>
      <c r="SML100" s="29"/>
      <c r="SMM100" s="29"/>
      <c r="SMN100" s="29"/>
      <c r="SMO100" s="29"/>
      <c r="SMP100" s="29"/>
      <c r="SMQ100" s="29"/>
      <c r="SMR100" s="29"/>
      <c r="SMS100" s="29"/>
      <c r="SMT100" s="29"/>
      <c r="SMU100" s="29"/>
      <c r="SMV100" s="29"/>
      <c r="SMW100" s="29"/>
      <c r="SMX100" s="29"/>
      <c r="SMY100" s="29"/>
      <c r="SMZ100" s="29"/>
      <c r="SNA100" s="29"/>
      <c r="SNB100" s="29"/>
      <c r="SNC100" s="29"/>
      <c r="SND100" s="29"/>
      <c r="SNE100" s="29"/>
      <c r="SNF100" s="29"/>
      <c r="SNG100" s="29"/>
      <c r="SNH100" s="29"/>
      <c r="SNI100" s="29"/>
      <c r="SNJ100" s="29"/>
      <c r="SNK100" s="29"/>
      <c r="SNL100" s="29"/>
      <c r="SNM100" s="29"/>
      <c r="SNN100" s="29"/>
      <c r="SNO100" s="29"/>
      <c r="SNP100" s="29"/>
      <c r="SNQ100" s="29"/>
      <c r="SNR100" s="29"/>
      <c r="SNS100" s="29"/>
      <c r="SNT100" s="29"/>
      <c r="SNU100" s="29"/>
      <c r="SNV100" s="29"/>
      <c r="SNW100" s="29"/>
      <c r="SNX100" s="29"/>
      <c r="SNY100" s="29"/>
      <c r="SNZ100" s="29"/>
      <c r="SOA100" s="29"/>
      <c r="SOB100" s="29"/>
      <c r="SOC100" s="29"/>
      <c r="SOD100" s="29"/>
      <c r="SOE100" s="29"/>
      <c r="SOF100" s="29"/>
      <c r="SOG100" s="29"/>
      <c r="SOH100" s="29"/>
      <c r="SOI100" s="29"/>
      <c r="SOJ100" s="29"/>
      <c r="SOK100" s="29"/>
      <c r="SOL100" s="29"/>
      <c r="SOM100" s="29"/>
      <c r="SON100" s="29"/>
      <c r="SOO100" s="29"/>
      <c r="SOP100" s="29"/>
      <c r="SOQ100" s="29"/>
      <c r="SOR100" s="29"/>
      <c r="SOS100" s="29"/>
      <c r="SOT100" s="29"/>
      <c r="SOU100" s="29"/>
      <c r="SOV100" s="29"/>
      <c r="SOW100" s="29"/>
      <c r="SOX100" s="29"/>
      <c r="SOY100" s="29"/>
      <c r="SOZ100" s="29"/>
      <c r="SPA100" s="29"/>
      <c r="SPB100" s="29"/>
      <c r="SPC100" s="29"/>
      <c r="SPD100" s="29"/>
      <c r="SPE100" s="29"/>
      <c r="SPF100" s="29"/>
      <c r="SPG100" s="29"/>
      <c r="SPH100" s="29"/>
      <c r="SPI100" s="29"/>
      <c r="SPJ100" s="29"/>
      <c r="SPK100" s="29"/>
      <c r="SPL100" s="29"/>
      <c r="SPM100" s="29"/>
      <c r="SPN100" s="29"/>
      <c r="SPO100" s="29"/>
      <c r="SPP100" s="29"/>
      <c r="SPQ100" s="29"/>
      <c r="SPR100" s="29"/>
      <c r="SPS100" s="29"/>
      <c r="SPT100" s="29"/>
      <c r="SPU100" s="29"/>
      <c r="SPV100" s="29"/>
      <c r="SPW100" s="29"/>
      <c r="SPX100" s="29"/>
      <c r="SPY100" s="29"/>
      <c r="SPZ100" s="29"/>
      <c r="SQA100" s="29"/>
      <c r="SQB100" s="29"/>
      <c r="SQC100" s="29"/>
      <c r="SQD100" s="29"/>
      <c r="SQE100" s="29"/>
      <c r="SQF100" s="29"/>
      <c r="SQG100" s="29"/>
      <c r="SQH100" s="29"/>
      <c r="SQI100" s="29"/>
      <c r="SQJ100" s="29"/>
      <c r="SQK100" s="29"/>
      <c r="SQL100" s="29"/>
      <c r="SQM100" s="29"/>
      <c r="SQN100" s="29"/>
      <c r="SQO100" s="29"/>
      <c r="SQP100" s="29"/>
      <c r="SQQ100" s="29"/>
      <c r="SQR100" s="29"/>
      <c r="SQS100" s="29"/>
      <c r="SQT100" s="29"/>
      <c r="SQU100" s="29"/>
      <c r="SQV100" s="29"/>
      <c r="SQW100" s="29"/>
      <c r="SQX100" s="29"/>
      <c r="SQY100" s="29"/>
      <c r="SQZ100" s="29"/>
      <c r="SRA100" s="29"/>
      <c r="SRB100" s="29"/>
      <c r="SRC100" s="29"/>
      <c r="SRD100" s="29"/>
      <c r="SRE100" s="29"/>
      <c r="SRF100" s="29"/>
      <c r="SRG100" s="29"/>
      <c r="SRH100" s="29"/>
      <c r="SRI100" s="29"/>
      <c r="SRJ100" s="29"/>
      <c r="SRK100" s="29"/>
      <c r="SRL100" s="29"/>
      <c r="SRM100" s="29"/>
      <c r="SRN100" s="29"/>
      <c r="SRO100" s="29"/>
      <c r="SRP100" s="29"/>
      <c r="SRQ100" s="29"/>
      <c r="SRR100" s="29"/>
      <c r="SRS100" s="29"/>
      <c r="SRT100" s="29"/>
      <c r="SRU100" s="29"/>
      <c r="SRV100" s="29"/>
      <c r="SRW100" s="29"/>
      <c r="SRX100" s="29"/>
      <c r="SRY100" s="29"/>
      <c r="SRZ100" s="29"/>
      <c r="SSA100" s="29"/>
      <c r="SSB100" s="29"/>
      <c r="SSC100" s="29"/>
      <c r="SSD100" s="29"/>
      <c r="SSE100" s="29"/>
      <c r="SSF100" s="29"/>
      <c r="SSG100" s="29"/>
      <c r="SSH100" s="29"/>
      <c r="SSI100" s="29"/>
      <c r="SSJ100" s="29"/>
      <c r="SSK100" s="29"/>
      <c r="SSL100" s="29"/>
      <c r="SSM100" s="29"/>
      <c r="SSN100" s="29"/>
      <c r="SSO100" s="29"/>
      <c r="SSP100" s="29"/>
      <c r="SSQ100" s="29"/>
      <c r="SSR100" s="29"/>
      <c r="SSS100" s="29"/>
      <c r="SST100" s="29"/>
      <c r="SSU100" s="29"/>
      <c r="SSV100" s="29"/>
      <c r="SSW100" s="29"/>
      <c r="SSX100" s="29"/>
      <c r="SSY100" s="29"/>
      <c r="SSZ100" s="29"/>
      <c r="STA100" s="29"/>
      <c r="STB100" s="29"/>
      <c r="STC100" s="29"/>
      <c r="STD100" s="29"/>
      <c r="STE100" s="29"/>
      <c r="STF100" s="29"/>
      <c r="STG100" s="29"/>
      <c r="STH100" s="29"/>
      <c r="STI100" s="29"/>
      <c r="STJ100" s="29"/>
      <c r="STK100" s="29"/>
      <c r="STL100" s="29"/>
      <c r="STM100" s="29"/>
      <c r="STN100" s="29"/>
      <c r="STO100" s="29"/>
      <c r="STP100" s="29"/>
      <c r="STQ100" s="29"/>
      <c r="STR100" s="29"/>
      <c r="STS100" s="29"/>
      <c r="STT100" s="29"/>
      <c r="STU100" s="29"/>
      <c r="STV100" s="29"/>
      <c r="STW100" s="29"/>
      <c r="STX100" s="29"/>
      <c r="STY100" s="29"/>
      <c r="STZ100" s="29"/>
      <c r="SUA100" s="29"/>
      <c r="SUB100" s="29"/>
      <c r="SUC100" s="29"/>
      <c r="SUD100" s="29"/>
      <c r="SUE100" s="29"/>
      <c r="SUF100" s="29"/>
      <c r="SUG100" s="29"/>
      <c r="SUH100" s="29"/>
      <c r="SUI100" s="29"/>
      <c r="SUJ100" s="29"/>
      <c r="SUK100" s="29"/>
      <c r="SUL100" s="29"/>
      <c r="SUM100" s="29"/>
      <c r="SUN100" s="29"/>
      <c r="SUO100" s="29"/>
      <c r="SUP100" s="29"/>
      <c r="SUQ100" s="29"/>
      <c r="SUR100" s="29"/>
      <c r="SUS100" s="29"/>
      <c r="SUT100" s="29"/>
      <c r="SUU100" s="29"/>
      <c r="SUV100" s="29"/>
      <c r="SUW100" s="29"/>
      <c r="SUX100" s="29"/>
      <c r="SUY100" s="29"/>
      <c r="SUZ100" s="29"/>
      <c r="SVA100" s="29"/>
      <c r="SVB100" s="29"/>
      <c r="SVC100" s="29"/>
      <c r="SVD100" s="29"/>
      <c r="SVE100" s="29"/>
      <c r="SVF100" s="29"/>
      <c r="SVG100" s="29"/>
      <c r="SVH100" s="29"/>
      <c r="SVI100" s="29"/>
      <c r="SVJ100" s="29"/>
      <c r="SVK100" s="29"/>
      <c r="SVL100" s="29"/>
      <c r="SVM100" s="29"/>
      <c r="SVN100" s="29"/>
      <c r="SVO100" s="29"/>
      <c r="SVP100" s="29"/>
      <c r="SVQ100" s="29"/>
      <c r="SVR100" s="29"/>
      <c r="SVS100" s="29"/>
      <c r="SVT100" s="29"/>
      <c r="SVU100" s="29"/>
      <c r="SVV100" s="29"/>
      <c r="SVW100" s="29"/>
      <c r="SVX100" s="29"/>
      <c r="SVY100" s="29"/>
      <c r="SVZ100" s="29"/>
      <c r="SWA100" s="29"/>
      <c r="SWB100" s="29"/>
      <c r="SWC100" s="29"/>
      <c r="SWD100" s="29"/>
      <c r="SWE100" s="29"/>
      <c r="SWF100" s="29"/>
      <c r="SWG100" s="29"/>
      <c r="SWH100" s="29"/>
      <c r="SWI100" s="29"/>
      <c r="SWJ100" s="29"/>
      <c r="SWK100" s="29"/>
      <c r="SWL100" s="29"/>
      <c r="SWM100" s="29"/>
      <c r="SWN100" s="29"/>
      <c r="SWO100" s="29"/>
      <c r="SWP100" s="29"/>
      <c r="SWQ100" s="29"/>
      <c r="SWR100" s="29"/>
      <c r="SWS100" s="29"/>
      <c r="SWT100" s="29"/>
      <c r="SWU100" s="29"/>
      <c r="SWV100" s="29"/>
      <c r="SWW100" s="29"/>
      <c r="SWX100" s="29"/>
      <c r="SWY100" s="29"/>
      <c r="SWZ100" s="29"/>
      <c r="SXA100" s="29"/>
      <c r="SXB100" s="29"/>
      <c r="SXC100" s="29"/>
      <c r="SXD100" s="29"/>
      <c r="SXE100" s="29"/>
      <c r="SXF100" s="29"/>
      <c r="SXG100" s="29"/>
      <c r="SXH100" s="29"/>
      <c r="SXI100" s="29"/>
      <c r="SXJ100" s="29"/>
      <c r="SXK100" s="29"/>
      <c r="SXL100" s="29"/>
      <c r="SXM100" s="29"/>
      <c r="SXN100" s="29"/>
      <c r="SXO100" s="29"/>
      <c r="SXP100" s="29"/>
      <c r="SXQ100" s="29"/>
      <c r="SXR100" s="29"/>
      <c r="SXS100" s="29"/>
      <c r="SXT100" s="29"/>
      <c r="SXU100" s="29"/>
      <c r="SXV100" s="29"/>
      <c r="SXW100" s="29"/>
      <c r="SXX100" s="29"/>
      <c r="SXY100" s="29"/>
      <c r="SXZ100" s="29"/>
      <c r="SYA100" s="29"/>
      <c r="SYB100" s="29"/>
      <c r="SYC100" s="29"/>
      <c r="SYD100" s="29"/>
      <c r="SYE100" s="29"/>
      <c r="SYF100" s="29"/>
      <c r="SYG100" s="29"/>
      <c r="SYH100" s="29"/>
      <c r="SYI100" s="29"/>
      <c r="SYJ100" s="29"/>
      <c r="SYK100" s="29"/>
      <c r="SYL100" s="29"/>
      <c r="SYM100" s="29"/>
      <c r="SYN100" s="29"/>
      <c r="SYO100" s="29"/>
      <c r="SYP100" s="29"/>
      <c r="SYQ100" s="29"/>
      <c r="SYR100" s="29"/>
      <c r="SYS100" s="29"/>
      <c r="SYT100" s="29"/>
      <c r="SYU100" s="29"/>
      <c r="SYV100" s="29"/>
      <c r="SYW100" s="29"/>
      <c r="SYX100" s="29"/>
      <c r="SYY100" s="29"/>
      <c r="SYZ100" s="29"/>
      <c r="SZA100" s="29"/>
      <c r="SZB100" s="29"/>
      <c r="SZC100" s="29"/>
      <c r="SZD100" s="29"/>
      <c r="SZE100" s="29"/>
      <c r="SZF100" s="29"/>
      <c r="SZG100" s="29"/>
      <c r="SZH100" s="29"/>
      <c r="SZI100" s="29"/>
      <c r="SZJ100" s="29"/>
      <c r="SZK100" s="29"/>
      <c r="SZL100" s="29"/>
      <c r="SZM100" s="29"/>
      <c r="SZN100" s="29"/>
      <c r="SZO100" s="29"/>
      <c r="SZP100" s="29"/>
      <c r="SZQ100" s="29"/>
      <c r="SZR100" s="29"/>
      <c r="SZS100" s="29"/>
      <c r="SZT100" s="29"/>
      <c r="SZU100" s="29"/>
      <c r="SZV100" s="29"/>
      <c r="SZW100" s="29"/>
      <c r="SZX100" s="29"/>
      <c r="SZY100" s="29"/>
      <c r="SZZ100" s="29"/>
      <c r="TAA100" s="29"/>
      <c r="TAB100" s="29"/>
      <c r="TAC100" s="29"/>
      <c r="TAD100" s="29"/>
      <c r="TAE100" s="29"/>
      <c r="TAF100" s="29"/>
      <c r="TAG100" s="29"/>
      <c r="TAH100" s="29"/>
      <c r="TAI100" s="29"/>
      <c r="TAJ100" s="29"/>
      <c r="TAK100" s="29"/>
      <c r="TAL100" s="29"/>
      <c r="TAM100" s="29"/>
      <c r="TAN100" s="29"/>
      <c r="TAO100" s="29"/>
      <c r="TAP100" s="29"/>
      <c r="TAQ100" s="29"/>
      <c r="TAR100" s="29"/>
      <c r="TAS100" s="29"/>
      <c r="TAT100" s="29"/>
      <c r="TAU100" s="29"/>
      <c r="TAV100" s="29"/>
      <c r="TAW100" s="29"/>
      <c r="TAX100" s="29"/>
      <c r="TAY100" s="29"/>
      <c r="TAZ100" s="29"/>
      <c r="TBA100" s="29"/>
      <c r="TBB100" s="29"/>
      <c r="TBC100" s="29"/>
      <c r="TBD100" s="29"/>
      <c r="TBE100" s="29"/>
      <c r="TBF100" s="29"/>
      <c r="TBG100" s="29"/>
      <c r="TBH100" s="29"/>
      <c r="TBI100" s="29"/>
      <c r="TBJ100" s="29"/>
      <c r="TBK100" s="29"/>
      <c r="TBL100" s="29"/>
      <c r="TBM100" s="29"/>
      <c r="TBN100" s="29"/>
      <c r="TBO100" s="29"/>
      <c r="TBP100" s="29"/>
      <c r="TBQ100" s="29"/>
      <c r="TBR100" s="29"/>
      <c r="TBS100" s="29"/>
      <c r="TBT100" s="29"/>
      <c r="TBU100" s="29"/>
      <c r="TBV100" s="29"/>
      <c r="TBW100" s="29"/>
      <c r="TBX100" s="29"/>
      <c r="TBY100" s="29"/>
      <c r="TBZ100" s="29"/>
      <c r="TCA100" s="29"/>
      <c r="TCB100" s="29"/>
      <c r="TCC100" s="29"/>
      <c r="TCD100" s="29"/>
      <c r="TCE100" s="29"/>
      <c r="TCF100" s="29"/>
      <c r="TCG100" s="29"/>
      <c r="TCH100" s="29"/>
      <c r="TCI100" s="29"/>
      <c r="TCJ100" s="29"/>
      <c r="TCK100" s="29"/>
      <c r="TCL100" s="29"/>
      <c r="TCM100" s="29"/>
      <c r="TCN100" s="29"/>
      <c r="TCO100" s="29"/>
      <c r="TCP100" s="29"/>
      <c r="TCQ100" s="29"/>
      <c r="TCR100" s="29"/>
      <c r="TCS100" s="29"/>
      <c r="TCT100" s="29"/>
      <c r="TCU100" s="29"/>
      <c r="TCV100" s="29"/>
      <c r="TCW100" s="29"/>
      <c r="TCX100" s="29"/>
      <c r="TCY100" s="29"/>
      <c r="TCZ100" s="29"/>
      <c r="TDA100" s="29"/>
      <c r="TDB100" s="29"/>
      <c r="TDC100" s="29"/>
      <c r="TDD100" s="29"/>
      <c r="TDE100" s="29"/>
      <c r="TDF100" s="29"/>
      <c r="TDG100" s="29"/>
      <c r="TDH100" s="29"/>
      <c r="TDI100" s="29"/>
      <c r="TDJ100" s="29"/>
      <c r="TDK100" s="29"/>
      <c r="TDL100" s="29"/>
      <c r="TDM100" s="29"/>
      <c r="TDN100" s="29"/>
      <c r="TDO100" s="29"/>
      <c r="TDP100" s="29"/>
      <c r="TDQ100" s="29"/>
      <c r="TDR100" s="29"/>
      <c r="TDS100" s="29"/>
      <c r="TDT100" s="29"/>
      <c r="TDU100" s="29"/>
      <c r="TDV100" s="29"/>
      <c r="TDW100" s="29"/>
      <c r="TDX100" s="29"/>
      <c r="TDY100" s="29"/>
      <c r="TDZ100" s="29"/>
      <c r="TEA100" s="29"/>
      <c r="TEB100" s="29"/>
      <c r="TEC100" s="29"/>
      <c r="TED100" s="29"/>
      <c r="TEE100" s="29"/>
      <c r="TEF100" s="29"/>
      <c r="TEG100" s="29"/>
      <c r="TEH100" s="29"/>
      <c r="TEI100" s="29"/>
      <c r="TEJ100" s="29"/>
      <c r="TEK100" s="29"/>
      <c r="TEL100" s="29"/>
      <c r="TEM100" s="29"/>
      <c r="TEN100" s="29"/>
      <c r="TEO100" s="29"/>
      <c r="TEP100" s="29"/>
      <c r="TEQ100" s="29"/>
      <c r="TER100" s="29"/>
      <c r="TES100" s="29"/>
      <c r="TET100" s="29"/>
      <c r="TEU100" s="29"/>
      <c r="TEV100" s="29"/>
      <c r="TEW100" s="29"/>
      <c r="TEX100" s="29"/>
      <c r="TEY100" s="29"/>
      <c r="TEZ100" s="29"/>
      <c r="TFA100" s="29"/>
      <c r="TFB100" s="29"/>
      <c r="TFC100" s="29"/>
      <c r="TFD100" s="29"/>
      <c r="TFE100" s="29"/>
      <c r="TFF100" s="29"/>
      <c r="TFG100" s="29"/>
      <c r="TFH100" s="29"/>
      <c r="TFI100" s="29"/>
      <c r="TFJ100" s="29"/>
      <c r="TFK100" s="29"/>
      <c r="TFL100" s="29"/>
      <c r="TFM100" s="29"/>
      <c r="TFN100" s="29"/>
      <c r="TFO100" s="29"/>
      <c r="TFP100" s="29"/>
      <c r="TFQ100" s="29"/>
      <c r="TFR100" s="29"/>
      <c r="TFS100" s="29"/>
      <c r="TFT100" s="29"/>
      <c r="TFU100" s="29"/>
      <c r="TFV100" s="29"/>
      <c r="TFW100" s="29"/>
      <c r="TFX100" s="29"/>
      <c r="TFY100" s="29"/>
      <c r="TFZ100" s="29"/>
      <c r="TGA100" s="29"/>
      <c r="TGB100" s="29"/>
      <c r="TGC100" s="29"/>
      <c r="TGD100" s="29"/>
      <c r="TGE100" s="29"/>
      <c r="TGF100" s="29"/>
      <c r="TGG100" s="29"/>
      <c r="TGH100" s="29"/>
      <c r="TGI100" s="29"/>
      <c r="TGJ100" s="29"/>
      <c r="TGK100" s="29"/>
      <c r="TGL100" s="29"/>
      <c r="TGM100" s="29"/>
      <c r="TGN100" s="29"/>
      <c r="TGO100" s="29"/>
      <c r="TGP100" s="29"/>
      <c r="TGQ100" s="29"/>
      <c r="TGR100" s="29"/>
      <c r="TGS100" s="29"/>
      <c r="TGT100" s="29"/>
      <c r="TGU100" s="29"/>
      <c r="TGV100" s="29"/>
      <c r="TGW100" s="29"/>
      <c r="TGX100" s="29"/>
      <c r="TGY100" s="29"/>
      <c r="TGZ100" s="29"/>
      <c r="THA100" s="29"/>
      <c r="THB100" s="29"/>
      <c r="THC100" s="29"/>
      <c r="THD100" s="29"/>
      <c r="THE100" s="29"/>
      <c r="THF100" s="29"/>
      <c r="THG100" s="29"/>
      <c r="THH100" s="29"/>
      <c r="THI100" s="29"/>
      <c r="THJ100" s="29"/>
      <c r="THK100" s="29"/>
      <c r="THL100" s="29"/>
      <c r="THM100" s="29"/>
      <c r="THN100" s="29"/>
      <c r="THO100" s="29"/>
      <c r="THP100" s="29"/>
      <c r="THQ100" s="29"/>
      <c r="THR100" s="29"/>
      <c r="THS100" s="29"/>
      <c r="THT100" s="29"/>
      <c r="THU100" s="29"/>
      <c r="THV100" s="29"/>
      <c r="THW100" s="29"/>
      <c r="THX100" s="29"/>
      <c r="THY100" s="29"/>
      <c r="THZ100" s="29"/>
      <c r="TIA100" s="29"/>
      <c r="TIB100" s="29"/>
      <c r="TIC100" s="29"/>
      <c r="TID100" s="29"/>
      <c r="TIE100" s="29"/>
      <c r="TIF100" s="29"/>
      <c r="TIG100" s="29"/>
      <c r="TIH100" s="29"/>
      <c r="TII100" s="29"/>
      <c r="TIJ100" s="29"/>
      <c r="TIK100" s="29"/>
      <c r="TIL100" s="29"/>
      <c r="TIM100" s="29"/>
      <c r="TIN100" s="29"/>
      <c r="TIO100" s="29"/>
      <c r="TIP100" s="29"/>
      <c r="TIQ100" s="29"/>
      <c r="TIR100" s="29"/>
      <c r="TIS100" s="29"/>
      <c r="TIT100" s="29"/>
      <c r="TIU100" s="29"/>
      <c r="TIV100" s="29"/>
      <c r="TIW100" s="29"/>
      <c r="TIX100" s="29"/>
      <c r="TIY100" s="29"/>
      <c r="TIZ100" s="29"/>
      <c r="TJA100" s="29"/>
      <c r="TJB100" s="29"/>
      <c r="TJC100" s="29"/>
      <c r="TJD100" s="29"/>
      <c r="TJE100" s="29"/>
      <c r="TJF100" s="29"/>
      <c r="TJG100" s="29"/>
      <c r="TJH100" s="29"/>
      <c r="TJI100" s="29"/>
      <c r="TJJ100" s="29"/>
      <c r="TJK100" s="29"/>
      <c r="TJL100" s="29"/>
      <c r="TJM100" s="29"/>
      <c r="TJN100" s="29"/>
      <c r="TJO100" s="29"/>
      <c r="TJP100" s="29"/>
      <c r="TJQ100" s="29"/>
      <c r="TJR100" s="29"/>
      <c r="TJS100" s="29"/>
      <c r="TJT100" s="29"/>
      <c r="TJU100" s="29"/>
      <c r="TJV100" s="29"/>
      <c r="TJW100" s="29"/>
      <c r="TJX100" s="29"/>
      <c r="TJY100" s="29"/>
      <c r="TJZ100" s="29"/>
      <c r="TKA100" s="29"/>
      <c r="TKB100" s="29"/>
      <c r="TKC100" s="29"/>
      <c r="TKD100" s="29"/>
      <c r="TKE100" s="29"/>
      <c r="TKF100" s="29"/>
      <c r="TKG100" s="29"/>
      <c r="TKH100" s="29"/>
      <c r="TKI100" s="29"/>
      <c r="TKJ100" s="29"/>
      <c r="TKK100" s="29"/>
      <c r="TKL100" s="29"/>
      <c r="TKM100" s="29"/>
      <c r="TKN100" s="29"/>
      <c r="TKO100" s="29"/>
      <c r="TKP100" s="29"/>
      <c r="TKQ100" s="29"/>
      <c r="TKR100" s="29"/>
      <c r="TKS100" s="29"/>
      <c r="TKT100" s="29"/>
      <c r="TKU100" s="29"/>
      <c r="TKV100" s="29"/>
      <c r="TKW100" s="29"/>
      <c r="TKX100" s="29"/>
      <c r="TKY100" s="29"/>
      <c r="TKZ100" s="29"/>
      <c r="TLA100" s="29"/>
      <c r="TLB100" s="29"/>
      <c r="TLC100" s="29"/>
      <c r="TLD100" s="29"/>
      <c r="TLE100" s="29"/>
      <c r="TLF100" s="29"/>
      <c r="TLG100" s="29"/>
      <c r="TLH100" s="29"/>
      <c r="TLI100" s="29"/>
      <c r="TLJ100" s="29"/>
      <c r="TLK100" s="29"/>
      <c r="TLL100" s="29"/>
      <c r="TLM100" s="29"/>
      <c r="TLN100" s="29"/>
      <c r="TLO100" s="29"/>
      <c r="TLP100" s="29"/>
      <c r="TLQ100" s="29"/>
      <c r="TLR100" s="29"/>
      <c r="TLS100" s="29"/>
      <c r="TLT100" s="29"/>
      <c r="TLU100" s="29"/>
      <c r="TLV100" s="29"/>
      <c r="TLW100" s="29"/>
      <c r="TLX100" s="29"/>
      <c r="TLY100" s="29"/>
      <c r="TLZ100" s="29"/>
      <c r="TMA100" s="29"/>
      <c r="TMB100" s="29"/>
      <c r="TMC100" s="29"/>
      <c r="TMD100" s="29"/>
      <c r="TME100" s="29"/>
      <c r="TMF100" s="29"/>
      <c r="TMG100" s="29"/>
      <c r="TMH100" s="29"/>
      <c r="TMI100" s="29"/>
      <c r="TMJ100" s="29"/>
      <c r="TMK100" s="29"/>
      <c r="TML100" s="29"/>
      <c r="TMM100" s="29"/>
      <c r="TMN100" s="29"/>
      <c r="TMO100" s="29"/>
      <c r="TMP100" s="29"/>
      <c r="TMQ100" s="29"/>
      <c r="TMR100" s="29"/>
      <c r="TMS100" s="29"/>
      <c r="TMT100" s="29"/>
      <c r="TMU100" s="29"/>
      <c r="TMV100" s="29"/>
      <c r="TMW100" s="29"/>
      <c r="TMX100" s="29"/>
      <c r="TMY100" s="29"/>
      <c r="TMZ100" s="29"/>
      <c r="TNA100" s="29"/>
      <c r="TNB100" s="29"/>
      <c r="TNC100" s="29"/>
      <c r="TND100" s="29"/>
      <c r="TNE100" s="29"/>
      <c r="TNF100" s="29"/>
      <c r="TNG100" s="29"/>
      <c r="TNH100" s="29"/>
      <c r="TNI100" s="29"/>
      <c r="TNJ100" s="29"/>
      <c r="TNK100" s="29"/>
      <c r="TNL100" s="29"/>
      <c r="TNM100" s="29"/>
      <c r="TNN100" s="29"/>
      <c r="TNO100" s="29"/>
      <c r="TNP100" s="29"/>
      <c r="TNQ100" s="29"/>
      <c r="TNR100" s="29"/>
      <c r="TNS100" s="29"/>
      <c r="TNT100" s="29"/>
      <c r="TNU100" s="29"/>
      <c r="TNV100" s="29"/>
      <c r="TNW100" s="29"/>
      <c r="TNX100" s="29"/>
      <c r="TNY100" s="29"/>
      <c r="TNZ100" s="29"/>
      <c r="TOA100" s="29"/>
      <c r="TOB100" s="29"/>
      <c r="TOC100" s="29"/>
      <c r="TOD100" s="29"/>
      <c r="TOE100" s="29"/>
      <c r="TOF100" s="29"/>
      <c r="TOG100" s="29"/>
      <c r="TOH100" s="29"/>
      <c r="TOI100" s="29"/>
      <c r="TOJ100" s="29"/>
      <c r="TOK100" s="29"/>
      <c r="TOL100" s="29"/>
      <c r="TOM100" s="29"/>
      <c r="TON100" s="29"/>
      <c r="TOO100" s="29"/>
      <c r="TOP100" s="29"/>
      <c r="TOQ100" s="29"/>
      <c r="TOR100" s="29"/>
      <c r="TOS100" s="29"/>
      <c r="TOT100" s="29"/>
      <c r="TOU100" s="29"/>
      <c r="TOV100" s="29"/>
      <c r="TOW100" s="29"/>
      <c r="TOX100" s="29"/>
      <c r="TOY100" s="29"/>
      <c r="TOZ100" s="29"/>
      <c r="TPA100" s="29"/>
      <c r="TPB100" s="29"/>
      <c r="TPC100" s="29"/>
      <c r="TPD100" s="29"/>
      <c r="TPE100" s="29"/>
      <c r="TPF100" s="29"/>
      <c r="TPG100" s="29"/>
      <c r="TPH100" s="29"/>
      <c r="TPI100" s="29"/>
      <c r="TPJ100" s="29"/>
      <c r="TPK100" s="29"/>
      <c r="TPL100" s="29"/>
      <c r="TPM100" s="29"/>
      <c r="TPN100" s="29"/>
      <c r="TPO100" s="29"/>
      <c r="TPP100" s="29"/>
      <c r="TPQ100" s="29"/>
      <c r="TPR100" s="29"/>
      <c r="TPS100" s="29"/>
      <c r="TPT100" s="29"/>
      <c r="TPU100" s="29"/>
      <c r="TPV100" s="29"/>
      <c r="TPW100" s="29"/>
      <c r="TPX100" s="29"/>
      <c r="TPY100" s="29"/>
      <c r="TPZ100" s="29"/>
      <c r="TQA100" s="29"/>
      <c r="TQB100" s="29"/>
      <c r="TQC100" s="29"/>
      <c r="TQD100" s="29"/>
      <c r="TQE100" s="29"/>
      <c r="TQF100" s="29"/>
      <c r="TQG100" s="29"/>
      <c r="TQH100" s="29"/>
      <c r="TQI100" s="29"/>
      <c r="TQJ100" s="29"/>
      <c r="TQK100" s="29"/>
      <c r="TQL100" s="29"/>
      <c r="TQM100" s="29"/>
      <c r="TQN100" s="29"/>
      <c r="TQO100" s="29"/>
      <c r="TQP100" s="29"/>
      <c r="TQQ100" s="29"/>
      <c r="TQR100" s="29"/>
      <c r="TQS100" s="29"/>
      <c r="TQT100" s="29"/>
      <c r="TQU100" s="29"/>
      <c r="TQV100" s="29"/>
      <c r="TQW100" s="29"/>
      <c r="TQX100" s="29"/>
      <c r="TQY100" s="29"/>
      <c r="TQZ100" s="29"/>
      <c r="TRA100" s="29"/>
      <c r="TRB100" s="29"/>
      <c r="TRC100" s="29"/>
      <c r="TRD100" s="29"/>
      <c r="TRE100" s="29"/>
      <c r="TRF100" s="29"/>
      <c r="TRG100" s="29"/>
      <c r="TRH100" s="29"/>
      <c r="TRI100" s="29"/>
      <c r="TRJ100" s="29"/>
      <c r="TRK100" s="29"/>
      <c r="TRL100" s="29"/>
      <c r="TRM100" s="29"/>
      <c r="TRN100" s="29"/>
      <c r="TRO100" s="29"/>
      <c r="TRP100" s="29"/>
      <c r="TRQ100" s="29"/>
      <c r="TRR100" s="29"/>
      <c r="TRS100" s="29"/>
      <c r="TRT100" s="29"/>
      <c r="TRU100" s="29"/>
      <c r="TRV100" s="29"/>
      <c r="TRW100" s="29"/>
      <c r="TRX100" s="29"/>
      <c r="TRY100" s="29"/>
      <c r="TRZ100" s="29"/>
      <c r="TSA100" s="29"/>
      <c r="TSB100" s="29"/>
      <c r="TSC100" s="29"/>
      <c r="TSD100" s="29"/>
      <c r="TSE100" s="29"/>
      <c r="TSF100" s="29"/>
      <c r="TSG100" s="29"/>
      <c r="TSH100" s="29"/>
      <c r="TSI100" s="29"/>
      <c r="TSJ100" s="29"/>
      <c r="TSK100" s="29"/>
      <c r="TSL100" s="29"/>
      <c r="TSM100" s="29"/>
      <c r="TSN100" s="29"/>
      <c r="TSO100" s="29"/>
      <c r="TSP100" s="29"/>
      <c r="TSQ100" s="29"/>
      <c r="TSR100" s="29"/>
      <c r="TSS100" s="29"/>
      <c r="TST100" s="29"/>
      <c r="TSU100" s="29"/>
      <c r="TSV100" s="29"/>
      <c r="TSW100" s="29"/>
      <c r="TSX100" s="29"/>
      <c r="TSY100" s="29"/>
      <c r="TSZ100" s="29"/>
      <c r="TTA100" s="29"/>
      <c r="TTB100" s="29"/>
      <c r="TTC100" s="29"/>
      <c r="TTD100" s="29"/>
      <c r="TTE100" s="29"/>
      <c r="TTF100" s="29"/>
      <c r="TTG100" s="29"/>
      <c r="TTH100" s="29"/>
      <c r="TTI100" s="29"/>
      <c r="TTJ100" s="29"/>
      <c r="TTK100" s="29"/>
      <c r="TTL100" s="29"/>
      <c r="TTM100" s="29"/>
      <c r="TTN100" s="29"/>
      <c r="TTO100" s="29"/>
      <c r="TTP100" s="29"/>
      <c r="TTQ100" s="29"/>
      <c r="TTR100" s="29"/>
      <c r="TTS100" s="29"/>
      <c r="TTT100" s="29"/>
      <c r="TTU100" s="29"/>
      <c r="TTV100" s="29"/>
      <c r="TTW100" s="29"/>
      <c r="TTX100" s="29"/>
      <c r="TTY100" s="29"/>
      <c r="TTZ100" s="29"/>
      <c r="TUA100" s="29"/>
      <c r="TUB100" s="29"/>
      <c r="TUC100" s="29"/>
      <c r="TUD100" s="29"/>
      <c r="TUE100" s="29"/>
      <c r="TUF100" s="29"/>
      <c r="TUG100" s="29"/>
      <c r="TUH100" s="29"/>
      <c r="TUI100" s="29"/>
      <c r="TUJ100" s="29"/>
      <c r="TUK100" s="29"/>
      <c r="TUL100" s="29"/>
      <c r="TUM100" s="29"/>
      <c r="TUN100" s="29"/>
      <c r="TUO100" s="29"/>
      <c r="TUP100" s="29"/>
      <c r="TUQ100" s="29"/>
      <c r="TUR100" s="29"/>
      <c r="TUS100" s="29"/>
      <c r="TUT100" s="29"/>
      <c r="TUU100" s="29"/>
      <c r="TUV100" s="29"/>
      <c r="TUW100" s="29"/>
      <c r="TUX100" s="29"/>
      <c r="TUY100" s="29"/>
      <c r="TUZ100" s="29"/>
      <c r="TVA100" s="29"/>
      <c r="TVB100" s="29"/>
      <c r="TVC100" s="29"/>
      <c r="TVD100" s="29"/>
      <c r="TVE100" s="29"/>
      <c r="TVF100" s="29"/>
      <c r="TVG100" s="29"/>
      <c r="TVH100" s="29"/>
      <c r="TVI100" s="29"/>
      <c r="TVJ100" s="29"/>
      <c r="TVK100" s="29"/>
      <c r="TVL100" s="29"/>
      <c r="TVM100" s="29"/>
      <c r="TVN100" s="29"/>
      <c r="TVO100" s="29"/>
      <c r="TVP100" s="29"/>
      <c r="TVQ100" s="29"/>
      <c r="TVR100" s="29"/>
      <c r="TVS100" s="29"/>
      <c r="TVT100" s="29"/>
      <c r="TVU100" s="29"/>
      <c r="TVV100" s="29"/>
      <c r="TVW100" s="29"/>
      <c r="TVX100" s="29"/>
      <c r="TVY100" s="29"/>
      <c r="TVZ100" s="29"/>
      <c r="TWA100" s="29"/>
      <c r="TWB100" s="29"/>
      <c r="TWC100" s="29"/>
      <c r="TWD100" s="29"/>
      <c r="TWE100" s="29"/>
      <c r="TWF100" s="29"/>
      <c r="TWG100" s="29"/>
      <c r="TWH100" s="29"/>
      <c r="TWI100" s="29"/>
      <c r="TWJ100" s="29"/>
      <c r="TWK100" s="29"/>
      <c r="TWL100" s="29"/>
      <c r="TWM100" s="29"/>
      <c r="TWN100" s="29"/>
      <c r="TWO100" s="29"/>
      <c r="TWP100" s="29"/>
      <c r="TWQ100" s="29"/>
      <c r="TWR100" s="29"/>
      <c r="TWS100" s="29"/>
      <c r="TWT100" s="29"/>
      <c r="TWU100" s="29"/>
      <c r="TWV100" s="29"/>
      <c r="TWW100" s="29"/>
      <c r="TWX100" s="29"/>
      <c r="TWY100" s="29"/>
      <c r="TWZ100" s="29"/>
      <c r="TXA100" s="29"/>
      <c r="TXB100" s="29"/>
      <c r="TXC100" s="29"/>
      <c r="TXD100" s="29"/>
      <c r="TXE100" s="29"/>
      <c r="TXF100" s="29"/>
      <c r="TXG100" s="29"/>
      <c r="TXH100" s="29"/>
      <c r="TXI100" s="29"/>
      <c r="TXJ100" s="29"/>
      <c r="TXK100" s="29"/>
      <c r="TXL100" s="29"/>
      <c r="TXM100" s="29"/>
      <c r="TXN100" s="29"/>
      <c r="TXO100" s="29"/>
      <c r="TXP100" s="29"/>
      <c r="TXQ100" s="29"/>
      <c r="TXR100" s="29"/>
      <c r="TXS100" s="29"/>
      <c r="TXT100" s="29"/>
      <c r="TXU100" s="29"/>
      <c r="TXV100" s="29"/>
      <c r="TXW100" s="29"/>
      <c r="TXX100" s="29"/>
      <c r="TXY100" s="29"/>
      <c r="TXZ100" s="29"/>
      <c r="TYA100" s="29"/>
      <c r="TYB100" s="29"/>
      <c r="TYC100" s="29"/>
      <c r="TYD100" s="29"/>
      <c r="TYE100" s="29"/>
      <c r="TYF100" s="29"/>
      <c r="TYG100" s="29"/>
      <c r="TYH100" s="29"/>
      <c r="TYI100" s="29"/>
      <c r="TYJ100" s="29"/>
      <c r="TYK100" s="29"/>
      <c r="TYL100" s="29"/>
      <c r="TYM100" s="29"/>
      <c r="TYN100" s="29"/>
      <c r="TYO100" s="29"/>
      <c r="TYP100" s="29"/>
      <c r="TYQ100" s="29"/>
      <c r="TYR100" s="29"/>
      <c r="TYS100" s="29"/>
      <c r="TYT100" s="29"/>
      <c r="TYU100" s="29"/>
      <c r="TYV100" s="29"/>
      <c r="TYW100" s="29"/>
      <c r="TYX100" s="29"/>
      <c r="TYY100" s="29"/>
      <c r="TYZ100" s="29"/>
      <c r="TZA100" s="29"/>
      <c r="TZB100" s="29"/>
      <c r="TZC100" s="29"/>
      <c r="TZD100" s="29"/>
      <c r="TZE100" s="29"/>
      <c r="TZF100" s="29"/>
      <c r="TZG100" s="29"/>
      <c r="TZH100" s="29"/>
      <c r="TZI100" s="29"/>
      <c r="TZJ100" s="29"/>
      <c r="TZK100" s="29"/>
      <c r="TZL100" s="29"/>
      <c r="TZM100" s="29"/>
      <c r="TZN100" s="29"/>
      <c r="TZO100" s="29"/>
      <c r="TZP100" s="29"/>
      <c r="TZQ100" s="29"/>
      <c r="TZR100" s="29"/>
      <c r="TZS100" s="29"/>
      <c r="TZT100" s="29"/>
      <c r="TZU100" s="29"/>
      <c r="TZV100" s="29"/>
      <c r="TZW100" s="29"/>
      <c r="TZX100" s="29"/>
      <c r="TZY100" s="29"/>
      <c r="TZZ100" s="29"/>
      <c r="UAA100" s="29"/>
      <c r="UAB100" s="29"/>
      <c r="UAC100" s="29"/>
      <c r="UAD100" s="29"/>
      <c r="UAE100" s="29"/>
      <c r="UAF100" s="29"/>
      <c r="UAG100" s="29"/>
      <c r="UAH100" s="29"/>
      <c r="UAI100" s="29"/>
      <c r="UAJ100" s="29"/>
      <c r="UAK100" s="29"/>
      <c r="UAL100" s="29"/>
      <c r="UAM100" s="29"/>
      <c r="UAN100" s="29"/>
      <c r="UAO100" s="29"/>
      <c r="UAP100" s="29"/>
      <c r="UAQ100" s="29"/>
      <c r="UAR100" s="29"/>
      <c r="UAS100" s="29"/>
      <c r="UAT100" s="29"/>
      <c r="UAU100" s="29"/>
      <c r="UAV100" s="29"/>
      <c r="UAW100" s="29"/>
      <c r="UAX100" s="29"/>
      <c r="UAY100" s="29"/>
      <c r="UAZ100" s="29"/>
      <c r="UBA100" s="29"/>
      <c r="UBB100" s="29"/>
      <c r="UBC100" s="29"/>
      <c r="UBD100" s="29"/>
      <c r="UBE100" s="29"/>
      <c r="UBF100" s="29"/>
      <c r="UBG100" s="29"/>
      <c r="UBH100" s="29"/>
      <c r="UBI100" s="29"/>
      <c r="UBJ100" s="29"/>
      <c r="UBK100" s="29"/>
      <c r="UBL100" s="29"/>
      <c r="UBM100" s="29"/>
      <c r="UBN100" s="29"/>
      <c r="UBO100" s="29"/>
      <c r="UBP100" s="29"/>
      <c r="UBQ100" s="29"/>
      <c r="UBR100" s="29"/>
      <c r="UBS100" s="29"/>
      <c r="UBT100" s="29"/>
      <c r="UBU100" s="29"/>
      <c r="UBV100" s="29"/>
      <c r="UBW100" s="29"/>
      <c r="UBX100" s="29"/>
      <c r="UBY100" s="29"/>
      <c r="UBZ100" s="29"/>
      <c r="UCA100" s="29"/>
      <c r="UCB100" s="29"/>
      <c r="UCC100" s="29"/>
      <c r="UCD100" s="29"/>
      <c r="UCE100" s="29"/>
      <c r="UCF100" s="29"/>
      <c r="UCG100" s="29"/>
      <c r="UCH100" s="29"/>
      <c r="UCI100" s="29"/>
      <c r="UCJ100" s="29"/>
      <c r="UCK100" s="29"/>
      <c r="UCL100" s="29"/>
      <c r="UCM100" s="29"/>
      <c r="UCN100" s="29"/>
      <c r="UCO100" s="29"/>
      <c r="UCP100" s="29"/>
      <c r="UCQ100" s="29"/>
      <c r="UCR100" s="29"/>
      <c r="UCS100" s="29"/>
      <c r="UCT100" s="29"/>
      <c r="UCU100" s="29"/>
      <c r="UCV100" s="29"/>
      <c r="UCW100" s="29"/>
      <c r="UCX100" s="29"/>
      <c r="UCY100" s="29"/>
      <c r="UCZ100" s="29"/>
      <c r="UDA100" s="29"/>
      <c r="UDB100" s="29"/>
      <c r="UDC100" s="29"/>
      <c r="UDD100" s="29"/>
      <c r="UDE100" s="29"/>
      <c r="UDF100" s="29"/>
      <c r="UDG100" s="29"/>
      <c r="UDH100" s="29"/>
      <c r="UDI100" s="29"/>
      <c r="UDJ100" s="29"/>
      <c r="UDK100" s="29"/>
      <c r="UDL100" s="29"/>
      <c r="UDM100" s="29"/>
      <c r="UDN100" s="29"/>
      <c r="UDO100" s="29"/>
      <c r="UDP100" s="29"/>
      <c r="UDQ100" s="29"/>
      <c r="UDR100" s="29"/>
      <c r="UDS100" s="29"/>
      <c r="UDT100" s="29"/>
      <c r="UDU100" s="29"/>
      <c r="UDV100" s="29"/>
      <c r="UDW100" s="29"/>
      <c r="UDX100" s="29"/>
      <c r="UDY100" s="29"/>
      <c r="UDZ100" s="29"/>
      <c r="UEA100" s="29"/>
      <c r="UEB100" s="29"/>
      <c r="UEC100" s="29"/>
      <c r="UED100" s="29"/>
      <c r="UEE100" s="29"/>
      <c r="UEF100" s="29"/>
      <c r="UEG100" s="29"/>
      <c r="UEH100" s="29"/>
      <c r="UEI100" s="29"/>
      <c r="UEJ100" s="29"/>
      <c r="UEK100" s="29"/>
      <c r="UEL100" s="29"/>
      <c r="UEM100" s="29"/>
      <c r="UEN100" s="29"/>
      <c r="UEO100" s="29"/>
      <c r="UEP100" s="29"/>
      <c r="UEQ100" s="29"/>
      <c r="UER100" s="29"/>
      <c r="UES100" s="29"/>
      <c r="UET100" s="29"/>
      <c r="UEU100" s="29"/>
      <c r="UEV100" s="29"/>
      <c r="UEW100" s="29"/>
      <c r="UEX100" s="29"/>
      <c r="UEY100" s="29"/>
      <c r="UEZ100" s="29"/>
      <c r="UFA100" s="29"/>
      <c r="UFB100" s="29"/>
      <c r="UFC100" s="29"/>
      <c r="UFD100" s="29"/>
      <c r="UFE100" s="29"/>
      <c r="UFF100" s="29"/>
      <c r="UFG100" s="29"/>
      <c r="UFH100" s="29"/>
      <c r="UFI100" s="29"/>
      <c r="UFJ100" s="29"/>
      <c r="UFK100" s="29"/>
      <c r="UFL100" s="29"/>
      <c r="UFM100" s="29"/>
      <c r="UFN100" s="29"/>
      <c r="UFO100" s="29"/>
      <c r="UFP100" s="29"/>
      <c r="UFQ100" s="29"/>
      <c r="UFR100" s="29"/>
      <c r="UFS100" s="29"/>
      <c r="UFT100" s="29"/>
      <c r="UFU100" s="29"/>
      <c r="UFV100" s="29"/>
      <c r="UFW100" s="29"/>
      <c r="UFX100" s="29"/>
      <c r="UFY100" s="29"/>
      <c r="UFZ100" s="29"/>
      <c r="UGA100" s="29"/>
      <c r="UGB100" s="29"/>
      <c r="UGC100" s="29"/>
      <c r="UGD100" s="29"/>
      <c r="UGE100" s="29"/>
      <c r="UGF100" s="29"/>
      <c r="UGG100" s="29"/>
      <c r="UGH100" s="29"/>
      <c r="UGI100" s="29"/>
      <c r="UGJ100" s="29"/>
      <c r="UGK100" s="29"/>
      <c r="UGL100" s="29"/>
      <c r="UGM100" s="29"/>
      <c r="UGN100" s="29"/>
      <c r="UGO100" s="29"/>
      <c r="UGP100" s="29"/>
      <c r="UGQ100" s="29"/>
      <c r="UGR100" s="29"/>
      <c r="UGS100" s="29"/>
      <c r="UGT100" s="29"/>
      <c r="UGU100" s="29"/>
      <c r="UGV100" s="29"/>
      <c r="UGW100" s="29"/>
      <c r="UGX100" s="29"/>
      <c r="UGY100" s="29"/>
      <c r="UGZ100" s="29"/>
      <c r="UHA100" s="29"/>
      <c r="UHB100" s="29"/>
      <c r="UHC100" s="29"/>
      <c r="UHD100" s="29"/>
      <c r="UHE100" s="29"/>
      <c r="UHF100" s="29"/>
      <c r="UHG100" s="29"/>
      <c r="UHH100" s="29"/>
      <c r="UHI100" s="29"/>
      <c r="UHJ100" s="29"/>
      <c r="UHK100" s="29"/>
      <c r="UHL100" s="29"/>
      <c r="UHM100" s="29"/>
      <c r="UHN100" s="29"/>
      <c r="UHO100" s="29"/>
      <c r="UHP100" s="29"/>
      <c r="UHQ100" s="29"/>
      <c r="UHR100" s="29"/>
      <c r="UHS100" s="29"/>
      <c r="UHT100" s="29"/>
      <c r="UHU100" s="29"/>
      <c r="UHV100" s="29"/>
      <c r="UHW100" s="29"/>
      <c r="UHX100" s="29"/>
      <c r="UHY100" s="29"/>
      <c r="UHZ100" s="29"/>
      <c r="UIA100" s="29"/>
      <c r="UIB100" s="29"/>
      <c r="UIC100" s="29"/>
      <c r="UID100" s="29"/>
      <c r="UIE100" s="29"/>
      <c r="UIF100" s="29"/>
      <c r="UIG100" s="29"/>
      <c r="UIH100" s="29"/>
      <c r="UII100" s="29"/>
      <c r="UIJ100" s="29"/>
      <c r="UIK100" s="29"/>
      <c r="UIL100" s="29"/>
      <c r="UIM100" s="29"/>
      <c r="UIN100" s="29"/>
      <c r="UIO100" s="29"/>
      <c r="UIP100" s="29"/>
      <c r="UIQ100" s="29"/>
      <c r="UIR100" s="29"/>
      <c r="UIS100" s="29"/>
      <c r="UIT100" s="29"/>
      <c r="UIU100" s="29"/>
      <c r="UIV100" s="29"/>
      <c r="UIW100" s="29"/>
      <c r="UIX100" s="29"/>
      <c r="UIY100" s="29"/>
      <c r="UIZ100" s="29"/>
      <c r="UJA100" s="29"/>
      <c r="UJB100" s="29"/>
      <c r="UJC100" s="29"/>
      <c r="UJD100" s="29"/>
      <c r="UJE100" s="29"/>
      <c r="UJF100" s="29"/>
      <c r="UJG100" s="29"/>
      <c r="UJH100" s="29"/>
      <c r="UJI100" s="29"/>
      <c r="UJJ100" s="29"/>
      <c r="UJK100" s="29"/>
      <c r="UJL100" s="29"/>
      <c r="UJM100" s="29"/>
      <c r="UJN100" s="29"/>
      <c r="UJO100" s="29"/>
      <c r="UJP100" s="29"/>
      <c r="UJQ100" s="29"/>
      <c r="UJR100" s="29"/>
      <c r="UJS100" s="29"/>
      <c r="UJT100" s="29"/>
      <c r="UJU100" s="29"/>
      <c r="UJV100" s="29"/>
      <c r="UJW100" s="29"/>
      <c r="UJX100" s="29"/>
      <c r="UJY100" s="29"/>
      <c r="UJZ100" s="29"/>
      <c r="UKA100" s="29"/>
      <c r="UKB100" s="29"/>
      <c r="UKC100" s="29"/>
      <c r="UKD100" s="29"/>
      <c r="UKE100" s="29"/>
      <c r="UKF100" s="29"/>
      <c r="UKG100" s="29"/>
      <c r="UKH100" s="29"/>
      <c r="UKI100" s="29"/>
      <c r="UKJ100" s="29"/>
      <c r="UKK100" s="29"/>
      <c r="UKL100" s="29"/>
      <c r="UKM100" s="29"/>
      <c r="UKN100" s="29"/>
      <c r="UKO100" s="29"/>
      <c r="UKP100" s="29"/>
      <c r="UKQ100" s="29"/>
      <c r="UKR100" s="29"/>
      <c r="UKS100" s="29"/>
      <c r="UKT100" s="29"/>
      <c r="UKU100" s="29"/>
      <c r="UKV100" s="29"/>
      <c r="UKW100" s="29"/>
      <c r="UKX100" s="29"/>
      <c r="UKY100" s="29"/>
      <c r="UKZ100" s="29"/>
      <c r="ULA100" s="29"/>
      <c r="ULB100" s="29"/>
      <c r="ULC100" s="29"/>
      <c r="ULD100" s="29"/>
      <c r="ULE100" s="29"/>
      <c r="ULF100" s="29"/>
      <c r="ULG100" s="29"/>
      <c r="ULH100" s="29"/>
      <c r="ULI100" s="29"/>
      <c r="ULJ100" s="29"/>
      <c r="ULK100" s="29"/>
      <c r="ULL100" s="29"/>
      <c r="ULM100" s="29"/>
      <c r="ULN100" s="29"/>
      <c r="ULO100" s="29"/>
      <c r="ULP100" s="29"/>
      <c r="ULQ100" s="29"/>
      <c r="ULR100" s="29"/>
      <c r="ULS100" s="29"/>
      <c r="ULT100" s="29"/>
      <c r="ULU100" s="29"/>
      <c r="ULV100" s="29"/>
      <c r="ULW100" s="29"/>
      <c r="ULX100" s="29"/>
      <c r="ULY100" s="29"/>
      <c r="ULZ100" s="29"/>
      <c r="UMA100" s="29"/>
      <c r="UMB100" s="29"/>
      <c r="UMC100" s="29"/>
      <c r="UMD100" s="29"/>
      <c r="UME100" s="29"/>
      <c r="UMF100" s="29"/>
      <c r="UMG100" s="29"/>
      <c r="UMH100" s="29"/>
      <c r="UMI100" s="29"/>
      <c r="UMJ100" s="29"/>
      <c r="UMK100" s="29"/>
      <c r="UML100" s="29"/>
      <c r="UMM100" s="29"/>
      <c r="UMN100" s="29"/>
      <c r="UMO100" s="29"/>
      <c r="UMP100" s="29"/>
      <c r="UMQ100" s="29"/>
      <c r="UMR100" s="29"/>
      <c r="UMS100" s="29"/>
      <c r="UMT100" s="29"/>
      <c r="UMU100" s="29"/>
      <c r="UMV100" s="29"/>
      <c r="UMW100" s="29"/>
      <c r="UMX100" s="29"/>
      <c r="UMY100" s="29"/>
      <c r="UMZ100" s="29"/>
      <c r="UNA100" s="29"/>
      <c r="UNB100" s="29"/>
      <c r="UNC100" s="29"/>
      <c r="UND100" s="29"/>
      <c r="UNE100" s="29"/>
      <c r="UNF100" s="29"/>
      <c r="UNG100" s="29"/>
      <c r="UNH100" s="29"/>
      <c r="UNI100" s="29"/>
      <c r="UNJ100" s="29"/>
      <c r="UNK100" s="29"/>
      <c r="UNL100" s="29"/>
      <c r="UNM100" s="29"/>
      <c r="UNN100" s="29"/>
      <c r="UNO100" s="29"/>
      <c r="UNP100" s="29"/>
      <c r="UNQ100" s="29"/>
      <c r="UNR100" s="29"/>
      <c r="UNS100" s="29"/>
      <c r="UNT100" s="29"/>
      <c r="UNU100" s="29"/>
      <c r="UNV100" s="29"/>
      <c r="UNW100" s="29"/>
      <c r="UNX100" s="29"/>
      <c r="UNY100" s="29"/>
      <c r="UNZ100" s="29"/>
      <c r="UOA100" s="29"/>
      <c r="UOB100" s="29"/>
      <c r="UOC100" s="29"/>
      <c r="UOD100" s="29"/>
      <c r="UOE100" s="29"/>
      <c r="UOF100" s="29"/>
      <c r="UOG100" s="29"/>
      <c r="UOH100" s="29"/>
      <c r="UOI100" s="29"/>
      <c r="UOJ100" s="29"/>
      <c r="UOK100" s="29"/>
      <c r="UOL100" s="29"/>
      <c r="UOM100" s="29"/>
      <c r="UON100" s="29"/>
      <c r="UOO100" s="29"/>
      <c r="UOP100" s="29"/>
      <c r="UOQ100" s="29"/>
      <c r="UOR100" s="29"/>
      <c r="UOS100" s="29"/>
      <c r="UOT100" s="29"/>
      <c r="UOU100" s="29"/>
      <c r="UOV100" s="29"/>
      <c r="UOW100" s="29"/>
      <c r="UOX100" s="29"/>
      <c r="UOY100" s="29"/>
      <c r="UOZ100" s="29"/>
      <c r="UPA100" s="29"/>
      <c r="UPB100" s="29"/>
      <c r="UPC100" s="29"/>
      <c r="UPD100" s="29"/>
      <c r="UPE100" s="29"/>
      <c r="UPF100" s="29"/>
      <c r="UPG100" s="29"/>
      <c r="UPH100" s="29"/>
      <c r="UPI100" s="29"/>
      <c r="UPJ100" s="29"/>
      <c r="UPK100" s="29"/>
      <c r="UPL100" s="29"/>
      <c r="UPM100" s="29"/>
      <c r="UPN100" s="29"/>
      <c r="UPO100" s="29"/>
      <c r="UPP100" s="29"/>
      <c r="UPQ100" s="29"/>
      <c r="UPR100" s="29"/>
      <c r="UPS100" s="29"/>
      <c r="UPT100" s="29"/>
      <c r="UPU100" s="29"/>
      <c r="UPV100" s="29"/>
      <c r="UPW100" s="29"/>
      <c r="UPX100" s="29"/>
      <c r="UPY100" s="29"/>
      <c r="UPZ100" s="29"/>
      <c r="UQA100" s="29"/>
      <c r="UQB100" s="29"/>
      <c r="UQC100" s="29"/>
      <c r="UQD100" s="29"/>
      <c r="UQE100" s="29"/>
      <c r="UQF100" s="29"/>
      <c r="UQG100" s="29"/>
      <c r="UQH100" s="29"/>
      <c r="UQI100" s="29"/>
      <c r="UQJ100" s="29"/>
      <c r="UQK100" s="29"/>
      <c r="UQL100" s="29"/>
      <c r="UQM100" s="29"/>
      <c r="UQN100" s="29"/>
      <c r="UQO100" s="29"/>
      <c r="UQP100" s="29"/>
      <c r="UQQ100" s="29"/>
      <c r="UQR100" s="29"/>
      <c r="UQS100" s="29"/>
      <c r="UQT100" s="29"/>
      <c r="UQU100" s="29"/>
      <c r="UQV100" s="29"/>
      <c r="UQW100" s="29"/>
      <c r="UQX100" s="29"/>
      <c r="UQY100" s="29"/>
      <c r="UQZ100" s="29"/>
      <c r="URA100" s="29"/>
      <c r="URB100" s="29"/>
      <c r="URC100" s="29"/>
      <c r="URD100" s="29"/>
      <c r="URE100" s="29"/>
      <c r="URF100" s="29"/>
      <c r="URG100" s="29"/>
      <c r="URH100" s="29"/>
      <c r="URI100" s="29"/>
      <c r="URJ100" s="29"/>
      <c r="URK100" s="29"/>
      <c r="URL100" s="29"/>
      <c r="URM100" s="29"/>
      <c r="URN100" s="29"/>
      <c r="URO100" s="29"/>
      <c r="URP100" s="29"/>
      <c r="URQ100" s="29"/>
      <c r="URR100" s="29"/>
      <c r="URS100" s="29"/>
      <c r="URT100" s="29"/>
      <c r="URU100" s="29"/>
      <c r="URV100" s="29"/>
      <c r="URW100" s="29"/>
      <c r="URX100" s="29"/>
      <c r="URY100" s="29"/>
      <c r="URZ100" s="29"/>
      <c r="USA100" s="29"/>
      <c r="USB100" s="29"/>
      <c r="USC100" s="29"/>
      <c r="USD100" s="29"/>
      <c r="USE100" s="29"/>
      <c r="USF100" s="29"/>
      <c r="USG100" s="29"/>
      <c r="USH100" s="29"/>
      <c r="USI100" s="29"/>
      <c r="USJ100" s="29"/>
      <c r="USK100" s="29"/>
      <c r="USL100" s="29"/>
      <c r="USM100" s="29"/>
      <c r="USN100" s="29"/>
      <c r="USO100" s="29"/>
      <c r="USP100" s="29"/>
      <c r="USQ100" s="29"/>
      <c r="USR100" s="29"/>
      <c r="USS100" s="29"/>
      <c r="UST100" s="29"/>
      <c r="USU100" s="29"/>
      <c r="USV100" s="29"/>
      <c r="USW100" s="29"/>
      <c r="USX100" s="29"/>
      <c r="USY100" s="29"/>
      <c r="USZ100" s="29"/>
      <c r="UTA100" s="29"/>
      <c r="UTB100" s="29"/>
      <c r="UTC100" s="29"/>
      <c r="UTD100" s="29"/>
      <c r="UTE100" s="29"/>
      <c r="UTF100" s="29"/>
      <c r="UTG100" s="29"/>
      <c r="UTH100" s="29"/>
      <c r="UTI100" s="29"/>
      <c r="UTJ100" s="29"/>
      <c r="UTK100" s="29"/>
      <c r="UTL100" s="29"/>
      <c r="UTM100" s="29"/>
      <c r="UTN100" s="29"/>
      <c r="UTO100" s="29"/>
      <c r="UTP100" s="29"/>
      <c r="UTQ100" s="29"/>
      <c r="UTR100" s="29"/>
      <c r="UTS100" s="29"/>
      <c r="UTT100" s="29"/>
      <c r="UTU100" s="29"/>
      <c r="UTV100" s="29"/>
      <c r="UTW100" s="29"/>
      <c r="UTX100" s="29"/>
      <c r="UTY100" s="29"/>
      <c r="UTZ100" s="29"/>
      <c r="UUA100" s="29"/>
      <c r="UUB100" s="29"/>
      <c r="UUC100" s="29"/>
      <c r="UUD100" s="29"/>
      <c r="UUE100" s="29"/>
      <c r="UUF100" s="29"/>
      <c r="UUG100" s="29"/>
      <c r="UUH100" s="29"/>
      <c r="UUI100" s="29"/>
      <c r="UUJ100" s="29"/>
      <c r="UUK100" s="29"/>
      <c r="UUL100" s="29"/>
      <c r="UUM100" s="29"/>
      <c r="UUN100" s="29"/>
      <c r="UUO100" s="29"/>
      <c r="UUP100" s="29"/>
      <c r="UUQ100" s="29"/>
      <c r="UUR100" s="29"/>
      <c r="UUS100" s="29"/>
      <c r="UUT100" s="29"/>
      <c r="UUU100" s="29"/>
      <c r="UUV100" s="29"/>
      <c r="UUW100" s="29"/>
      <c r="UUX100" s="29"/>
      <c r="UUY100" s="29"/>
      <c r="UUZ100" s="29"/>
      <c r="UVA100" s="29"/>
      <c r="UVB100" s="29"/>
      <c r="UVC100" s="29"/>
      <c r="UVD100" s="29"/>
      <c r="UVE100" s="29"/>
      <c r="UVF100" s="29"/>
      <c r="UVG100" s="29"/>
      <c r="UVH100" s="29"/>
      <c r="UVI100" s="29"/>
      <c r="UVJ100" s="29"/>
      <c r="UVK100" s="29"/>
      <c r="UVL100" s="29"/>
      <c r="UVM100" s="29"/>
      <c r="UVN100" s="29"/>
      <c r="UVO100" s="29"/>
      <c r="UVP100" s="29"/>
      <c r="UVQ100" s="29"/>
      <c r="UVR100" s="29"/>
      <c r="UVS100" s="29"/>
      <c r="UVT100" s="29"/>
      <c r="UVU100" s="29"/>
      <c r="UVV100" s="29"/>
      <c r="UVW100" s="29"/>
      <c r="UVX100" s="29"/>
      <c r="UVY100" s="29"/>
      <c r="UVZ100" s="29"/>
      <c r="UWA100" s="29"/>
      <c r="UWB100" s="29"/>
      <c r="UWC100" s="29"/>
      <c r="UWD100" s="29"/>
      <c r="UWE100" s="29"/>
      <c r="UWF100" s="29"/>
      <c r="UWG100" s="29"/>
      <c r="UWH100" s="29"/>
      <c r="UWI100" s="29"/>
      <c r="UWJ100" s="29"/>
      <c r="UWK100" s="29"/>
      <c r="UWL100" s="29"/>
      <c r="UWM100" s="29"/>
      <c r="UWN100" s="29"/>
      <c r="UWO100" s="29"/>
      <c r="UWP100" s="29"/>
      <c r="UWQ100" s="29"/>
      <c r="UWR100" s="29"/>
      <c r="UWS100" s="29"/>
      <c r="UWT100" s="29"/>
      <c r="UWU100" s="29"/>
      <c r="UWV100" s="29"/>
      <c r="UWW100" s="29"/>
      <c r="UWX100" s="29"/>
      <c r="UWY100" s="29"/>
      <c r="UWZ100" s="29"/>
      <c r="UXA100" s="29"/>
      <c r="UXB100" s="29"/>
      <c r="UXC100" s="29"/>
      <c r="UXD100" s="29"/>
      <c r="UXE100" s="29"/>
      <c r="UXF100" s="29"/>
      <c r="UXG100" s="29"/>
      <c r="UXH100" s="29"/>
      <c r="UXI100" s="29"/>
      <c r="UXJ100" s="29"/>
      <c r="UXK100" s="29"/>
      <c r="UXL100" s="29"/>
      <c r="UXM100" s="29"/>
      <c r="UXN100" s="29"/>
      <c r="UXO100" s="29"/>
      <c r="UXP100" s="29"/>
      <c r="UXQ100" s="29"/>
      <c r="UXR100" s="29"/>
      <c r="UXS100" s="29"/>
      <c r="UXT100" s="29"/>
      <c r="UXU100" s="29"/>
      <c r="UXV100" s="29"/>
      <c r="UXW100" s="29"/>
      <c r="UXX100" s="29"/>
      <c r="UXY100" s="29"/>
      <c r="UXZ100" s="29"/>
      <c r="UYA100" s="29"/>
      <c r="UYB100" s="29"/>
      <c r="UYC100" s="29"/>
      <c r="UYD100" s="29"/>
      <c r="UYE100" s="29"/>
      <c r="UYF100" s="29"/>
      <c r="UYG100" s="29"/>
      <c r="UYH100" s="29"/>
      <c r="UYI100" s="29"/>
      <c r="UYJ100" s="29"/>
      <c r="UYK100" s="29"/>
      <c r="UYL100" s="29"/>
      <c r="UYM100" s="29"/>
      <c r="UYN100" s="29"/>
      <c r="UYO100" s="29"/>
      <c r="UYP100" s="29"/>
      <c r="UYQ100" s="29"/>
      <c r="UYR100" s="29"/>
      <c r="UYS100" s="29"/>
      <c r="UYT100" s="29"/>
      <c r="UYU100" s="29"/>
      <c r="UYV100" s="29"/>
      <c r="UYW100" s="29"/>
      <c r="UYX100" s="29"/>
      <c r="UYY100" s="29"/>
      <c r="UYZ100" s="29"/>
      <c r="UZA100" s="29"/>
      <c r="UZB100" s="29"/>
      <c r="UZC100" s="29"/>
      <c r="UZD100" s="29"/>
      <c r="UZE100" s="29"/>
      <c r="UZF100" s="29"/>
      <c r="UZG100" s="29"/>
      <c r="UZH100" s="29"/>
      <c r="UZI100" s="29"/>
      <c r="UZJ100" s="29"/>
      <c r="UZK100" s="29"/>
      <c r="UZL100" s="29"/>
      <c r="UZM100" s="29"/>
      <c r="UZN100" s="29"/>
      <c r="UZO100" s="29"/>
      <c r="UZP100" s="29"/>
      <c r="UZQ100" s="29"/>
      <c r="UZR100" s="29"/>
      <c r="UZS100" s="29"/>
      <c r="UZT100" s="29"/>
      <c r="UZU100" s="29"/>
      <c r="UZV100" s="29"/>
      <c r="UZW100" s="29"/>
      <c r="UZX100" s="29"/>
      <c r="UZY100" s="29"/>
      <c r="UZZ100" s="29"/>
      <c r="VAA100" s="29"/>
      <c r="VAB100" s="29"/>
      <c r="VAC100" s="29"/>
      <c r="VAD100" s="29"/>
      <c r="VAE100" s="29"/>
      <c r="VAF100" s="29"/>
      <c r="VAG100" s="29"/>
      <c r="VAH100" s="29"/>
      <c r="VAI100" s="29"/>
      <c r="VAJ100" s="29"/>
      <c r="VAK100" s="29"/>
      <c r="VAL100" s="29"/>
      <c r="VAM100" s="29"/>
      <c r="VAN100" s="29"/>
      <c r="VAO100" s="29"/>
      <c r="VAP100" s="29"/>
      <c r="VAQ100" s="29"/>
      <c r="VAR100" s="29"/>
      <c r="VAS100" s="29"/>
      <c r="VAT100" s="29"/>
      <c r="VAU100" s="29"/>
      <c r="VAV100" s="29"/>
      <c r="VAW100" s="29"/>
      <c r="VAX100" s="29"/>
      <c r="VAY100" s="29"/>
      <c r="VAZ100" s="29"/>
      <c r="VBA100" s="29"/>
      <c r="VBB100" s="29"/>
      <c r="VBC100" s="29"/>
      <c r="VBD100" s="29"/>
      <c r="VBE100" s="29"/>
      <c r="VBF100" s="29"/>
      <c r="VBG100" s="29"/>
      <c r="VBH100" s="29"/>
      <c r="VBI100" s="29"/>
      <c r="VBJ100" s="29"/>
      <c r="VBK100" s="29"/>
      <c r="VBL100" s="29"/>
      <c r="VBM100" s="29"/>
      <c r="VBN100" s="29"/>
      <c r="VBO100" s="29"/>
      <c r="VBP100" s="29"/>
      <c r="VBQ100" s="29"/>
      <c r="VBR100" s="29"/>
      <c r="VBS100" s="29"/>
      <c r="VBT100" s="29"/>
      <c r="VBU100" s="29"/>
      <c r="VBV100" s="29"/>
      <c r="VBW100" s="29"/>
      <c r="VBX100" s="29"/>
      <c r="VBY100" s="29"/>
      <c r="VBZ100" s="29"/>
      <c r="VCA100" s="29"/>
      <c r="VCB100" s="29"/>
      <c r="VCC100" s="29"/>
      <c r="VCD100" s="29"/>
      <c r="VCE100" s="29"/>
      <c r="VCF100" s="29"/>
      <c r="VCG100" s="29"/>
      <c r="VCH100" s="29"/>
      <c r="VCI100" s="29"/>
      <c r="VCJ100" s="29"/>
      <c r="VCK100" s="29"/>
      <c r="VCL100" s="29"/>
      <c r="VCM100" s="29"/>
      <c r="VCN100" s="29"/>
      <c r="VCO100" s="29"/>
      <c r="VCP100" s="29"/>
      <c r="VCQ100" s="29"/>
      <c r="VCR100" s="29"/>
      <c r="VCS100" s="29"/>
      <c r="VCT100" s="29"/>
      <c r="VCU100" s="29"/>
      <c r="VCV100" s="29"/>
      <c r="VCW100" s="29"/>
      <c r="VCX100" s="29"/>
      <c r="VCY100" s="29"/>
      <c r="VCZ100" s="29"/>
      <c r="VDA100" s="29"/>
      <c r="VDB100" s="29"/>
      <c r="VDC100" s="29"/>
      <c r="VDD100" s="29"/>
      <c r="VDE100" s="29"/>
      <c r="VDF100" s="29"/>
      <c r="VDG100" s="29"/>
      <c r="VDH100" s="29"/>
      <c r="VDI100" s="29"/>
      <c r="VDJ100" s="29"/>
      <c r="VDK100" s="29"/>
      <c r="VDL100" s="29"/>
      <c r="VDM100" s="29"/>
      <c r="VDN100" s="29"/>
      <c r="VDO100" s="29"/>
      <c r="VDP100" s="29"/>
      <c r="VDQ100" s="29"/>
      <c r="VDR100" s="29"/>
      <c r="VDS100" s="29"/>
      <c r="VDT100" s="29"/>
      <c r="VDU100" s="29"/>
      <c r="VDV100" s="29"/>
      <c r="VDW100" s="29"/>
      <c r="VDX100" s="29"/>
      <c r="VDY100" s="29"/>
      <c r="VDZ100" s="29"/>
      <c r="VEA100" s="29"/>
      <c r="VEB100" s="29"/>
      <c r="VEC100" s="29"/>
      <c r="VED100" s="29"/>
      <c r="VEE100" s="29"/>
      <c r="VEF100" s="29"/>
      <c r="VEG100" s="29"/>
      <c r="VEH100" s="29"/>
      <c r="VEI100" s="29"/>
      <c r="VEJ100" s="29"/>
      <c r="VEK100" s="29"/>
      <c r="VEL100" s="29"/>
      <c r="VEM100" s="29"/>
      <c r="VEN100" s="29"/>
      <c r="VEO100" s="29"/>
      <c r="VEP100" s="29"/>
      <c r="VEQ100" s="29"/>
      <c r="VER100" s="29"/>
      <c r="VES100" s="29"/>
      <c r="VET100" s="29"/>
      <c r="VEU100" s="29"/>
      <c r="VEV100" s="29"/>
      <c r="VEW100" s="29"/>
      <c r="VEX100" s="29"/>
      <c r="VEY100" s="29"/>
      <c r="VEZ100" s="29"/>
      <c r="VFA100" s="29"/>
      <c r="VFB100" s="29"/>
      <c r="VFC100" s="29"/>
      <c r="VFD100" s="29"/>
      <c r="VFE100" s="29"/>
      <c r="VFF100" s="29"/>
      <c r="VFG100" s="29"/>
      <c r="VFH100" s="29"/>
      <c r="VFI100" s="29"/>
      <c r="VFJ100" s="29"/>
      <c r="VFK100" s="29"/>
      <c r="VFL100" s="29"/>
      <c r="VFM100" s="29"/>
      <c r="VFN100" s="29"/>
      <c r="VFO100" s="29"/>
      <c r="VFP100" s="29"/>
      <c r="VFQ100" s="29"/>
      <c r="VFR100" s="29"/>
      <c r="VFS100" s="29"/>
      <c r="VFT100" s="29"/>
      <c r="VFU100" s="29"/>
      <c r="VFV100" s="29"/>
      <c r="VFW100" s="29"/>
      <c r="VFX100" s="29"/>
      <c r="VFY100" s="29"/>
      <c r="VFZ100" s="29"/>
      <c r="VGA100" s="29"/>
      <c r="VGB100" s="29"/>
      <c r="VGC100" s="29"/>
      <c r="VGD100" s="29"/>
      <c r="VGE100" s="29"/>
      <c r="VGF100" s="29"/>
      <c r="VGG100" s="29"/>
      <c r="VGH100" s="29"/>
      <c r="VGI100" s="29"/>
      <c r="VGJ100" s="29"/>
      <c r="VGK100" s="29"/>
      <c r="VGL100" s="29"/>
      <c r="VGM100" s="29"/>
      <c r="VGN100" s="29"/>
      <c r="VGO100" s="29"/>
      <c r="VGP100" s="29"/>
      <c r="VGQ100" s="29"/>
      <c r="VGR100" s="29"/>
      <c r="VGS100" s="29"/>
      <c r="VGT100" s="29"/>
      <c r="VGU100" s="29"/>
      <c r="VGV100" s="29"/>
      <c r="VGW100" s="29"/>
      <c r="VGX100" s="29"/>
      <c r="VGY100" s="29"/>
      <c r="VGZ100" s="29"/>
      <c r="VHA100" s="29"/>
      <c r="VHB100" s="29"/>
      <c r="VHC100" s="29"/>
      <c r="VHD100" s="29"/>
      <c r="VHE100" s="29"/>
      <c r="VHF100" s="29"/>
      <c r="VHG100" s="29"/>
      <c r="VHH100" s="29"/>
      <c r="VHI100" s="29"/>
      <c r="VHJ100" s="29"/>
      <c r="VHK100" s="29"/>
      <c r="VHL100" s="29"/>
      <c r="VHM100" s="29"/>
      <c r="VHN100" s="29"/>
      <c r="VHO100" s="29"/>
      <c r="VHP100" s="29"/>
      <c r="VHQ100" s="29"/>
      <c r="VHR100" s="29"/>
      <c r="VHS100" s="29"/>
      <c r="VHT100" s="29"/>
      <c r="VHU100" s="29"/>
      <c r="VHV100" s="29"/>
      <c r="VHW100" s="29"/>
      <c r="VHX100" s="29"/>
      <c r="VHY100" s="29"/>
      <c r="VHZ100" s="29"/>
      <c r="VIA100" s="29"/>
      <c r="VIB100" s="29"/>
      <c r="VIC100" s="29"/>
      <c r="VID100" s="29"/>
      <c r="VIE100" s="29"/>
      <c r="VIF100" s="29"/>
      <c r="VIG100" s="29"/>
      <c r="VIH100" s="29"/>
      <c r="VII100" s="29"/>
      <c r="VIJ100" s="29"/>
      <c r="VIK100" s="29"/>
      <c r="VIL100" s="29"/>
      <c r="VIM100" s="29"/>
      <c r="VIN100" s="29"/>
      <c r="VIO100" s="29"/>
      <c r="VIP100" s="29"/>
      <c r="VIQ100" s="29"/>
      <c r="VIR100" s="29"/>
      <c r="VIS100" s="29"/>
      <c r="VIT100" s="29"/>
      <c r="VIU100" s="29"/>
      <c r="VIV100" s="29"/>
      <c r="VIW100" s="29"/>
      <c r="VIX100" s="29"/>
      <c r="VIY100" s="29"/>
      <c r="VIZ100" s="29"/>
      <c r="VJA100" s="29"/>
      <c r="VJB100" s="29"/>
      <c r="VJC100" s="29"/>
      <c r="VJD100" s="29"/>
      <c r="VJE100" s="29"/>
      <c r="VJF100" s="29"/>
      <c r="VJG100" s="29"/>
      <c r="VJH100" s="29"/>
      <c r="VJI100" s="29"/>
      <c r="VJJ100" s="29"/>
      <c r="VJK100" s="29"/>
      <c r="VJL100" s="29"/>
      <c r="VJM100" s="29"/>
      <c r="VJN100" s="29"/>
      <c r="VJO100" s="29"/>
      <c r="VJP100" s="29"/>
      <c r="VJQ100" s="29"/>
      <c r="VJR100" s="29"/>
      <c r="VJS100" s="29"/>
      <c r="VJT100" s="29"/>
      <c r="VJU100" s="29"/>
      <c r="VJV100" s="29"/>
      <c r="VJW100" s="29"/>
      <c r="VJX100" s="29"/>
      <c r="VJY100" s="29"/>
      <c r="VJZ100" s="29"/>
      <c r="VKA100" s="29"/>
      <c r="VKB100" s="29"/>
      <c r="VKC100" s="29"/>
      <c r="VKD100" s="29"/>
      <c r="VKE100" s="29"/>
      <c r="VKF100" s="29"/>
      <c r="VKG100" s="29"/>
      <c r="VKH100" s="29"/>
      <c r="VKI100" s="29"/>
      <c r="VKJ100" s="29"/>
      <c r="VKK100" s="29"/>
      <c r="VKL100" s="29"/>
      <c r="VKM100" s="29"/>
      <c r="VKN100" s="29"/>
      <c r="VKO100" s="29"/>
      <c r="VKP100" s="29"/>
      <c r="VKQ100" s="29"/>
      <c r="VKR100" s="29"/>
      <c r="VKS100" s="29"/>
      <c r="VKT100" s="29"/>
      <c r="VKU100" s="29"/>
      <c r="VKV100" s="29"/>
      <c r="VKW100" s="29"/>
      <c r="VKX100" s="29"/>
      <c r="VKY100" s="29"/>
      <c r="VKZ100" s="29"/>
      <c r="VLA100" s="29"/>
      <c r="VLB100" s="29"/>
      <c r="VLC100" s="29"/>
      <c r="VLD100" s="29"/>
      <c r="VLE100" s="29"/>
      <c r="VLF100" s="29"/>
      <c r="VLG100" s="29"/>
      <c r="VLH100" s="29"/>
      <c r="VLI100" s="29"/>
      <c r="VLJ100" s="29"/>
      <c r="VLK100" s="29"/>
      <c r="VLL100" s="29"/>
      <c r="VLM100" s="29"/>
      <c r="VLN100" s="29"/>
      <c r="VLO100" s="29"/>
      <c r="VLP100" s="29"/>
      <c r="VLQ100" s="29"/>
      <c r="VLR100" s="29"/>
      <c r="VLS100" s="29"/>
      <c r="VLT100" s="29"/>
      <c r="VLU100" s="29"/>
      <c r="VLV100" s="29"/>
      <c r="VLW100" s="29"/>
      <c r="VLX100" s="29"/>
      <c r="VLY100" s="29"/>
      <c r="VLZ100" s="29"/>
      <c r="VMA100" s="29"/>
      <c r="VMB100" s="29"/>
      <c r="VMC100" s="29"/>
      <c r="VMD100" s="29"/>
      <c r="VME100" s="29"/>
      <c r="VMF100" s="29"/>
      <c r="VMG100" s="29"/>
      <c r="VMH100" s="29"/>
      <c r="VMI100" s="29"/>
      <c r="VMJ100" s="29"/>
      <c r="VMK100" s="29"/>
      <c r="VML100" s="29"/>
      <c r="VMM100" s="29"/>
      <c r="VMN100" s="29"/>
      <c r="VMO100" s="29"/>
      <c r="VMP100" s="29"/>
      <c r="VMQ100" s="29"/>
      <c r="VMR100" s="29"/>
      <c r="VMS100" s="29"/>
      <c r="VMT100" s="29"/>
      <c r="VMU100" s="29"/>
      <c r="VMV100" s="29"/>
      <c r="VMW100" s="29"/>
      <c r="VMX100" s="29"/>
      <c r="VMY100" s="29"/>
      <c r="VMZ100" s="29"/>
      <c r="VNA100" s="29"/>
      <c r="VNB100" s="29"/>
      <c r="VNC100" s="29"/>
      <c r="VND100" s="29"/>
      <c r="VNE100" s="29"/>
      <c r="VNF100" s="29"/>
      <c r="VNG100" s="29"/>
      <c r="VNH100" s="29"/>
      <c r="VNI100" s="29"/>
      <c r="VNJ100" s="29"/>
      <c r="VNK100" s="29"/>
      <c r="VNL100" s="29"/>
      <c r="VNM100" s="29"/>
      <c r="VNN100" s="29"/>
      <c r="VNO100" s="29"/>
      <c r="VNP100" s="29"/>
      <c r="VNQ100" s="29"/>
      <c r="VNR100" s="29"/>
      <c r="VNS100" s="29"/>
      <c r="VNT100" s="29"/>
      <c r="VNU100" s="29"/>
      <c r="VNV100" s="29"/>
      <c r="VNW100" s="29"/>
      <c r="VNX100" s="29"/>
      <c r="VNY100" s="29"/>
      <c r="VNZ100" s="29"/>
      <c r="VOA100" s="29"/>
      <c r="VOB100" s="29"/>
      <c r="VOC100" s="29"/>
      <c r="VOD100" s="29"/>
      <c r="VOE100" s="29"/>
      <c r="VOF100" s="29"/>
      <c r="VOG100" s="29"/>
      <c r="VOH100" s="29"/>
      <c r="VOI100" s="29"/>
      <c r="VOJ100" s="29"/>
      <c r="VOK100" s="29"/>
      <c r="VOL100" s="29"/>
      <c r="VOM100" s="29"/>
      <c r="VON100" s="29"/>
      <c r="VOO100" s="29"/>
      <c r="VOP100" s="29"/>
      <c r="VOQ100" s="29"/>
      <c r="VOR100" s="29"/>
      <c r="VOS100" s="29"/>
      <c r="VOT100" s="29"/>
      <c r="VOU100" s="29"/>
      <c r="VOV100" s="29"/>
      <c r="VOW100" s="29"/>
      <c r="VOX100" s="29"/>
      <c r="VOY100" s="29"/>
      <c r="VOZ100" s="29"/>
      <c r="VPA100" s="29"/>
      <c r="VPB100" s="29"/>
      <c r="VPC100" s="29"/>
      <c r="VPD100" s="29"/>
      <c r="VPE100" s="29"/>
      <c r="VPF100" s="29"/>
      <c r="VPG100" s="29"/>
      <c r="VPH100" s="29"/>
      <c r="VPI100" s="29"/>
      <c r="VPJ100" s="29"/>
      <c r="VPK100" s="29"/>
      <c r="VPL100" s="29"/>
      <c r="VPM100" s="29"/>
      <c r="VPN100" s="29"/>
      <c r="VPO100" s="29"/>
      <c r="VPP100" s="29"/>
      <c r="VPQ100" s="29"/>
      <c r="VPR100" s="29"/>
      <c r="VPS100" s="29"/>
      <c r="VPT100" s="29"/>
      <c r="VPU100" s="29"/>
      <c r="VPV100" s="29"/>
      <c r="VPW100" s="29"/>
      <c r="VPX100" s="29"/>
      <c r="VPY100" s="29"/>
      <c r="VPZ100" s="29"/>
      <c r="VQA100" s="29"/>
      <c r="VQB100" s="29"/>
      <c r="VQC100" s="29"/>
      <c r="VQD100" s="29"/>
      <c r="VQE100" s="29"/>
      <c r="VQF100" s="29"/>
      <c r="VQG100" s="29"/>
      <c r="VQH100" s="29"/>
      <c r="VQI100" s="29"/>
      <c r="VQJ100" s="29"/>
      <c r="VQK100" s="29"/>
      <c r="VQL100" s="29"/>
      <c r="VQM100" s="29"/>
      <c r="VQN100" s="29"/>
      <c r="VQO100" s="29"/>
      <c r="VQP100" s="29"/>
      <c r="VQQ100" s="29"/>
      <c r="VQR100" s="29"/>
      <c r="VQS100" s="29"/>
      <c r="VQT100" s="29"/>
      <c r="VQU100" s="29"/>
      <c r="VQV100" s="29"/>
      <c r="VQW100" s="29"/>
      <c r="VQX100" s="29"/>
      <c r="VQY100" s="29"/>
      <c r="VQZ100" s="29"/>
      <c r="VRA100" s="29"/>
      <c r="VRB100" s="29"/>
      <c r="VRC100" s="29"/>
      <c r="VRD100" s="29"/>
      <c r="VRE100" s="29"/>
      <c r="VRF100" s="29"/>
      <c r="VRG100" s="29"/>
      <c r="VRH100" s="29"/>
      <c r="VRI100" s="29"/>
      <c r="VRJ100" s="29"/>
      <c r="VRK100" s="29"/>
      <c r="VRL100" s="29"/>
      <c r="VRM100" s="29"/>
      <c r="VRN100" s="29"/>
      <c r="VRO100" s="29"/>
      <c r="VRP100" s="29"/>
      <c r="VRQ100" s="29"/>
      <c r="VRR100" s="29"/>
      <c r="VRS100" s="29"/>
      <c r="VRT100" s="29"/>
      <c r="VRU100" s="29"/>
      <c r="VRV100" s="29"/>
      <c r="VRW100" s="29"/>
      <c r="VRX100" s="29"/>
      <c r="VRY100" s="29"/>
      <c r="VRZ100" s="29"/>
      <c r="VSA100" s="29"/>
      <c r="VSB100" s="29"/>
      <c r="VSC100" s="29"/>
      <c r="VSD100" s="29"/>
      <c r="VSE100" s="29"/>
      <c r="VSF100" s="29"/>
      <c r="VSG100" s="29"/>
      <c r="VSH100" s="29"/>
      <c r="VSI100" s="29"/>
      <c r="VSJ100" s="29"/>
      <c r="VSK100" s="29"/>
      <c r="VSL100" s="29"/>
      <c r="VSM100" s="29"/>
      <c r="VSN100" s="29"/>
      <c r="VSO100" s="29"/>
      <c r="VSP100" s="29"/>
      <c r="VSQ100" s="29"/>
      <c r="VSR100" s="29"/>
      <c r="VSS100" s="29"/>
      <c r="VST100" s="29"/>
      <c r="VSU100" s="29"/>
      <c r="VSV100" s="29"/>
      <c r="VSW100" s="29"/>
      <c r="VSX100" s="29"/>
      <c r="VSY100" s="29"/>
      <c r="VSZ100" s="29"/>
      <c r="VTA100" s="29"/>
      <c r="VTB100" s="29"/>
      <c r="VTC100" s="29"/>
      <c r="VTD100" s="29"/>
      <c r="VTE100" s="29"/>
      <c r="VTF100" s="29"/>
      <c r="VTG100" s="29"/>
      <c r="VTH100" s="29"/>
      <c r="VTI100" s="29"/>
      <c r="VTJ100" s="29"/>
      <c r="VTK100" s="29"/>
      <c r="VTL100" s="29"/>
      <c r="VTM100" s="29"/>
      <c r="VTN100" s="29"/>
      <c r="VTO100" s="29"/>
      <c r="VTP100" s="29"/>
      <c r="VTQ100" s="29"/>
      <c r="VTR100" s="29"/>
      <c r="VTS100" s="29"/>
      <c r="VTT100" s="29"/>
      <c r="VTU100" s="29"/>
      <c r="VTV100" s="29"/>
      <c r="VTW100" s="29"/>
      <c r="VTX100" s="29"/>
      <c r="VTY100" s="29"/>
      <c r="VTZ100" s="29"/>
      <c r="VUA100" s="29"/>
      <c r="VUB100" s="29"/>
      <c r="VUC100" s="29"/>
      <c r="VUD100" s="29"/>
      <c r="VUE100" s="29"/>
      <c r="VUF100" s="29"/>
      <c r="VUG100" s="29"/>
      <c r="VUH100" s="29"/>
      <c r="VUI100" s="29"/>
      <c r="VUJ100" s="29"/>
      <c r="VUK100" s="29"/>
      <c r="VUL100" s="29"/>
      <c r="VUM100" s="29"/>
      <c r="VUN100" s="29"/>
      <c r="VUO100" s="29"/>
      <c r="VUP100" s="29"/>
      <c r="VUQ100" s="29"/>
      <c r="VUR100" s="29"/>
      <c r="VUS100" s="29"/>
      <c r="VUT100" s="29"/>
      <c r="VUU100" s="29"/>
      <c r="VUV100" s="29"/>
      <c r="VUW100" s="29"/>
      <c r="VUX100" s="29"/>
      <c r="VUY100" s="29"/>
      <c r="VUZ100" s="29"/>
      <c r="VVA100" s="29"/>
      <c r="VVB100" s="29"/>
      <c r="VVC100" s="29"/>
      <c r="VVD100" s="29"/>
      <c r="VVE100" s="29"/>
      <c r="VVF100" s="29"/>
      <c r="VVG100" s="29"/>
      <c r="VVH100" s="29"/>
      <c r="VVI100" s="29"/>
      <c r="VVJ100" s="29"/>
      <c r="VVK100" s="29"/>
      <c r="VVL100" s="29"/>
      <c r="VVM100" s="29"/>
      <c r="VVN100" s="29"/>
      <c r="VVO100" s="29"/>
      <c r="VVP100" s="29"/>
      <c r="VVQ100" s="29"/>
      <c r="VVR100" s="29"/>
      <c r="VVS100" s="29"/>
      <c r="VVT100" s="29"/>
      <c r="VVU100" s="29"/>
      <c r="VVV100" s="29"/>
      <c r="VVW100" s="29"/>
      <c r="VVX100" s="29"/>
      <c r="VVY100" s="29"/>
      <c r="VVZ100" s="29"/>
      <c r="VWA100" s="29"/>
      <c r="VWB100" s="29"/>
      <c r="VWC100" s="29"/>
      <c r="VWD100" s="29"/>
      <c r="VWE100" s="29"/>
      <c r="VWF100" s="29"/>
      <c r="VWG100" s="29"/>
      <c r="VWH100" s="29"/>
      <c r="VWI100" s="29"/>
      <c r="VWJ100" s="29"/>
      <c r="VWK100" s="29"/>
      <c r="VWL100" s="29"/>
      <c r="VWM100" s="29"/>
      <c r="VWN100" s="29"/>
      <c r="VWO100" s="29"/>
      <c r="VWP100" s="29"/>
      <c r="VWQ100" s="29"/>
      <c r="VWR100" s="29"/>
      <c r="VWS100" s="29"/>
      <c r="VWT100" s="29"/>
      <c r="VWU100" s="29"/>
      <c r="VWV100" s="29"/>
      <c r="VWW100" s="29"/>
      <c r="VWX100" s="29"/>
      <c r="VWY100" s="29"/>
      <c r="VWZ100" s="29"/>
      <c r="VXA100" s="29"/>
      <c r="VXB100" s="29"/>
      <c r="VXC100" s="29"/>
      <c r="VXD100" s="29"/>
      <c r="VXE100" s="29"/>
      <c r="VXF100" s="29"/>
      <c r="VXG100" s="29"/>
      <c r="VXH100" s="29"/>
      <c r="VXI100" s="29"/>
      <c r="VXJ100" s="29"/>
      <c r="VXK100" s="29"/>
      <c r="VXL100" s="29"/>
      <c r="VXM100" s="29"/>
      <c r="VXN100" s="29"/>
      <c r="VXO100" s="29"/>
      <c r="VXP100" s="29"/>
      <c r="VXQ100" s="29"/>
      <c r="VXR100" s="29"/>
      <c r="VXS100" s="29"/>
      <c r="VXT100" s="29"/>
      <c r="VXU100" s="29"/>
      <c r="VXV100" s="29"/>
      <c r="VXW100" s="29"/>
      <c r="VXX100" s="29"/>
      <c r="VXY100" s="29"/>
      <c r="VXZ100" s="29"/>
      <c r="VYA100" s="29"/>
      <c r="VYB100" s="29"/>
      <c r="VYC100" s="29"/>
      <c r="VYD100" s="29"/>
      <c r="VYE100" s="29"/>
      <c r="VYF100" s="29"/>
      <c r="VYG100" s="29"/>
      <c r="VYH100" s="29"/>
      <c r="VYI100" s="29"/>
      <c r="VYJ100" s="29"/>
      <c r="VYK100" s="29"/>
      <c r="VYL100" s="29"/>
      <c r="VYM100" s="29"/>
      <c r="VYN100" s="29"/>
      <c r="VYO100" s="29"/>
      <c r="VYP100" s="29"/>
      <c r="VYQ100" s="29"/>
      <c r="VYR100" s="29"/>
      <c r="VYS100" s="29"/>
      <c r="VYT100" s="29"/>
      <c r="VYU100" s="29"/>
      <c r="VYV100" s="29"/>
      <c r="VYW100" s="29"/>
      <c r="VYX100" s="29"/>
      <c r="VYY100" s="29"/>
      <c r="VYZ100" s="29"/>
      <c r="VZA100" s="29"/>
      <c r="VZB100" s="29"/>
      <c r="VZC100" s="29"/>
      <c r="VZD100" s="29"/>
      <c r="VZE100" s="29"/>
      <c r="VZF100" s="29"/>
      <c r="VZG100" s="29"/>
      <c r="VZH100" s="29"/>
      <c r="VZI100" s="29"/>
      <c r="VZJ100" s="29"/>
      <c r="VZK100" s="29"/>
      <c r="VZL100" s="29"/>
      <c r="VZM100" s="29"/>
      <c r="VZN100" s="29"/>
      <c r="VZO100" s="29"/>
      <c r="VZP100" s="29"/>
      <c r="VZQ100" s="29"/>
      <c r="VZR100" s="29"/>
      <c r="VZS100" s="29"/>
      <c r="VZT100" s="29"/>
      <c r="VZU100" s="29"/>
      <c r="VZV100" s="29"/>
      <c r="VZW100" s="29"/>
      <c r="VZX100" s="29"/>
      <c r="VZY100" s="29"/>
      <c r="VZZ100" s="29"/>
      <c r="WAA100" s="29"/>
      <c r="WAB100" s="29"/>
      <c r="WAC100" s="29"/>
      <c r="WAD100" s="29"/>
      <c r="WAE100" s="29"/>
      <c r="WAF100" s="29"/>
      <c r="WAG100" s="29"/>
      <c r="WAH100" s="29"/>
      <c r="WAI100" s="29"/>
      <c r="WAJ100" s="29"/>
      <c r="WAK100" s="29"/>
      <c r="WAL100" s="29"/>
      <c r="WAM100" s="29"/>
      <c r="WAN100" s="29"/>
      <c r="WAO100" s="29"/>
      <c r="WAP100" s="29"/>
      <c r="WAQ100" s="29"/>
      <c r="WAR100" s="29"/>
      <c r="WAS100" s="29"/>
      <c r="WAT100" s="29"/>
      <c r="WAU100" s="29"/>
      <c r="WAV100" s="29"/>
      <c r="WAW100" s="29"/>
      <c r="WAX100" s="29"/>
      <c r="WAY100" s="29"/>
      <c r="WAZ100" s="29"/>
      <c r="WBA100" s="29"/>
      <c r="WBB100" s="29"/>
      <c r="WBC100" s="29"/>
      <c r="WBD100" s="29"/>
      <c r="WBE100" s="29"/>
      <c r="WBF100" s="29"/>
      <c r="WBG100" s="29"/>
      <c r="WBH100" s="29"/>
      <c r="WBI100" s="29"/>
      <c r="WBJ100" s="29"/>
      <c r="WBK100" s="29"/>
      <c r="WBL100" s="29"/>
      <c r="WBM100" s="29"/>
      <c r="WBN100" s="29"/>
      <c r="WBO100" s="29"/>
      <c r="WBP100" s="29"/>
      <c r="WBQ100" s="29"/>
      <c r="WBR100" s="29"/>
      <c r="WBS100" s="29"/>
      <c r="WBT100" s="29"/>
      <c r="WBU100" s="29"/>
      <c r="WBV100" s="29"/>
      <c r="WBW100" s="29"/>
      <c r="WBX100" s="29"/>
      <c r="WBY100" s="29"/>
      <c r="WBZ100" s="29"/>
      <c r="WCA100" s="29"/>
      <c r="WCB100" s="29"/>
      <c r="WCC100" s="29"/>
      <c r="WCD100" s="29"/>
      <c r="WCE100" s="29"/>
      <c r="WCF100" s="29"/>
      <c r="WCG100" s="29"/>
      <c r="WCH100" s="29"/>
      <c r="WCI100" s="29"/>
      <c r="WCJ100" s="29"/>
      <c r="WCK100" s="29"/>
      <c r="WCL100" s="29"/>
      <c r="WCM100" s="29"/>
      <c r="WCN100" s="29"/>
      <c r="WCO100" s="29"/>
      <c r="WCP100" s="29"/>
      <c r="WCQ100" s="29"/>
      <c r="WCR100" s="29"/>
      <c r="WCS100" s="29"/>
      <c r="WCT100" s="29"/>
      <c r="WCU100" s="29"/>
      <c r="WCV100" s="29"/>
      <c r="WCW100" s="29"/>
      <c r="WCX100" s="29"/>
      <c r="WCY100" s="29"/>
      <c r="WCZ100" s="29"/>
      <c r="WDA100" s="29"/>
      <c r="WDB100" s="29"/>
      <c r="WDC100" s="29"/>
      <c r="WDD100" s="29"/>
      <c r="WDE100" s="29"/>
      <c r="WDF100" s="29"/>
      <c r="WDG100" s="29"/>
      <c r="WDH100" s="29"/>
      <c r="WDI100" s="29"/>
      <c r="WDJ100" s="29"/>
      <c r="WDK100" s="29"/>
      <c r="WDL100" s="29"/>
      <c r="WDM100" s="29"/>
      <c r="WDN100" s="29"/>
      <c r="WDO100" s="29"/>
      <c r="WDP100" s="29"/>
      <c r="WDQ100" s="29"/>
      <c r="WDR100" s="29"/>
      <c r="WDS100" s="29"/>
      <c r="WDT100" s="29"/>
      <c r="WDU100" s="29"/>
      <c r="WDV100" s="29"/>
      <c r="WDW100" s="29"/>
      <c r="WDX100" s="29"/>
      <c r="WDY100" s="29"/>
      <c r="WDZ100" s="29"/>
      <c r="WEA100" s="29"/>
      <c r="WEB100" s="29"/>
      <c r="WEC100" s="29"/>
      <c r="WED100" s="29"/>
      <c r="WEE100" s="29"/>
      <c r="WEF100" s="29"/>
      <c r="WEG100" s="29"/>
      <c r="WEH100" s="29"/>
      <c r="WEI100" s="29"/>
      <c r="WEJ100" s="29"/>
      <c r="WEK100" s="29"/>
      <c r="WEL100" s="29"/>
      <c r="WEM100" s="29"/>
      <c r="WEN100" s="29"/>
      <c r="WEO100" s="29"/>
      <c r="WEP100" s="29"/>
      <c r="WEQ100" s="29"/>
      <c r="WER100" s="29"/>
      <c r="WES100" s="29"/>
      <c r="WET100" s="29"/>
      <c r="WEU100" s="29"/>
      <c r="WEV100" s="29"/>
      <c r="WEW100" s="29"/>
      <c r="WEX100" s="29"/>
      <c r="WEY100" s="29"/>
      <c r="WEZ100" s="29"/>
      <c r="WFA100" s="29"/>
      <c r="WFB100" s="29"/>
      <c r="WFC100" s="29"/>
      <c r="WFD100" s="29"/>
      <c r="WFE100" s="29"/>
      <c r="WFF100" s="29"/>
      <c r="WFG100" s="29"/>
      <c r="WFH100" s="29"/>
      <c r="WFI100" s="29"/>
      <c r="WFJ100" s="29"/>
      <c r="WFK100" s="29"/>
      <c r="WFL100" s="29"/>
      <c r="WFM100" s="29"/>
      <c r="WFN100" s="29"/>
      <c r="WFO100" s="29"/>
      <c r="WFP100" s="29"/>
      <c r="WFQ100" s="29"/>
      <c r="WFR100" s="29"/>
      <c r="WFS100" s="29"/>
      <c r="WFT100" s="29"/>
      <c r="WFU100" s="29"/>
      <c r="WFV100" s="29"/>
      <c r="WFW100" s="29"/>
      <c r="WFX100" s="29"/>
      <c r="WFY100" s="29"/>
      <c r="WFZ100" s="29"/>
      <c r="WGA100" s="29"/>
      <c r="WGB100" s="29"/>
      <c r="WGC100" s="29"/>
      <c r="WGD100" s="29"/>
      <c r="WGE100" s="29"/>
      <c r="WGF100" s="29"/>
      <c r="WGG100" s="29"/>
      <c r="WGH100" s="29"/>
      <c r="WGI100" s="29"/>
      <c r="WGJ100" s="29"/>
      <c r="WGK100" s="29"/>
      <c r="WGL100" s="29"/>
      <c r="WGM100" s="29"/>
      <c r="WGN100" s="29"/>
      <c r="WGO100" s="29"/>
      <c r="WGP100" s="29"/>
      <c r="WGQ100" s="29"/>
      <c r="WGR100" s="29"/>
      <c r="WGS100" s="29"/>
      <c r="WGT100" s="29"/>
      <c r="WGU100" s="29"/>
      <c r="WGV100" s="29"/>
      <c r="WGW100" s="29"/>
      <c r="WGX100" s="29"/>
      <c r="WGY100" s="29"/>
      <c r="WGZ100" s="29"/>
      <c r="WHA100" s="29"/>
      <c r="WHB100" s="29"/>
      <c r="WHC100" s="29"/>
      <c r="WHD100" s="29"/>
      <c r="WHE100" s="29"/>
      <c r="WHF100" s="29"/>
      <c r="WHG100" s="29"/>
      <c r="WHH100" s="29"/>
      <c r="WHI100" s="29"/>
      <c r="WHJ100" s="29"/>
      <c r="WHK100" s="29"/>
      <c r="WHL100" s="29"/>
      <c r="WHM100" s="29"/>
      <c r="WHN100" s="29"/>
      <c r="WHO100" s="29"/>
      <c r="WHP100" s="29"/>
      <c r="WHQ100" s="29"/>
      <c r="WHR100" s="29"/>
      <c r="WHS100" s="29"/>
      <c r="WHT100" s="29"/>
      <c r="WHU100" s="29"/>
      <c r="WHV100" s="29"/>
      <c r="WHW100" s="29"/>
      <c r="WHX100" s="29"/>
      <c r="WHY100" s="29"/>
      <c r="WHZ100" s="29"/>
      <c r="WIA100" s="29"/>
      <c r="WIB100" s="29"/>
      <c r="WIC100" s="29"/>
      <c r="WID100" s="29"/>
      <c r="WIE100" s="29"/>
      <c r="WIF100" s="29"/>
      <c r="WIG100" s="29"/>
      <c r="WIH100" s="29"/>
      <c r="WII100" s="29"/>
      <c r="WIJ100" s="29"/>
      <c r="WIK100" s="29"/>
      <c r="WIL100" s="29"/>
      <c r="WIM100" s="29"/>
      <c r="WIN100" s="29"/>
      <c r="WIO100" s="29"/>
      <c r="WIP100" s="29"/>
      <c r="WIQ100" s="29"/>
      <c r="WIR100" s="29"/>
      <c r="WIS100" s="29"/>
      <c r="WIT100" s="29"/>
      <c r="WIU100" s="29"/>
      <c r="WIV100" s="29"/>
      <c r="WIW100" s="29"/>
      <c r="WIX100" s="29"/>
      <c r="WIY100" s="29"/>
      <c r="WIZ100" s="29"/>
      <c r="WJA100" s="29"/>
      <c r="WJB100" s="29"/>
      <c r="WJC100" s="29"/>
      <c r="WJD100" s="29"/>
      <c r="WJE100" s="29"/>
      <c r="WJF100" s="29"/>
      <c r="WJG100" s="29"/>
      <c r="WJH100" s="29"/>
      <c r="WJI100" s="29"/>
      <c r="WJJ100" s="29"/>
      <c r="WJK100" s="29"/>
      <c r="WJL100" s="29"/>
      <c r="WJM100" s="29"/>
      <c r="WJN100" s="29"/>
      <c r="WJO100" s="29"/>
      <c r="WJP100" s="29"/>
      <c r="WJQ100" s="29"/>
      <c r="WJR100" s="29"/>
      <c r="WJS100" s="29"/>
      <c r="WJT100" s="29"/>
      <c r="WJU100" s="29"/>
      <c r="WJV100" s="29"/>
      <c r="WJW100" s="29"/>
      <c r="WJX100" s="29"/>
      <c r="WJY100" s="29"/>
      <c r="WJZ100" s="29"/>
      <c r="WKA100" s="29"/>
      <c r="WKB100" s="29"/>
      <c r="WKC100" s="29"/>
      <c r="WKD100" s="29"/>
      <c r="WKE100" s="29"/>
      <c r="WKF100" s="29"/>
      <c r="WKG100" s="29"/>
      <c r="WKH100" s="29"/>
      <c r="WKI100" s="29"/>
      <c r="WKJ100" s="29"/>
      <c r="WKK100" s="29"/>
      <c r="WKL100" s="29"/>
      <c r="WKM100" s="29"/>
      <c r="WKN100" s="29"/>
      <c r="WKO100" s="29"/>
      <c r="WKP100" s="29"/>
      <c r="WKQ100" s="29"/>
      <c r="WKR100" s="29"/>
      <c r="WKS100" s="29"/>
      <c r="WKT100" s="29"/>
      <c r="WKU100" s="29"/>
      <c r="WKV100" s="29"/>
      <c r="WKW100" s="29"/>
      <c r="WKX100" s="29"/>
      <c r="WKY100" s="29"/>
      <c r="WKZ100" s="29"/>
      <c r="WLA100" s="29"/>
      <c r="WLB100" s="29"/>
      <c r="WLC100" s="29"/>
      <c r="WLD100" s="29"/>
      <c r="WLE100" s="29"/>
      <c r="WLF100" s="29"/>
      <c r="WLG100" s="29"/>
      <c r="WLH100" s="29"/>
      <c r="WLI100" s="29"/>
      <c r="WLJ100" s="29"/>
      <c r="WLK100" s="29"/>
      <c r="WLL100" s="29"/>
      <c r="WLM100" s="29"/>
      <c r="WLN100" s="29"/>
      <c r="WLO100" s="29"/>
      <c r="WLP100" s="29"/>
      <c r="WLQ100" s="29"/>
      <c r="WLR100" s="29"/>
      <c r="WLS100" s="29"/>
      <c r="WLT100" s="29"/>
      <c r="WLU100" s="29"/>
      <c r="WLV100" s="29"/>
      <c r="WLW100" s="29"/>
      <c r="WLX100" s="29"/>
      <c r="WLY100" s="29"/>
      <c r="WLZ100" s="29"/>
      <c r="WMA100" s="29"/>
      <c r="WMB100" s="29"/>
      <c r="WMC100" s="29"/>
      <c r="WMD100" s="29"/>
      <c r="WME100" s="29"/>
      <c r="WMF100" s="29"/>
      <c r="WMG100" s="29"/>
      <c r="WMH100" s="29"/>
      <c r="WMI100" s="29"/>
      <c r="WMJ100" s="29"/>
      <c r="WMK100" s="29"/>
      <c r="WML100" s="29"/>
      <c r="WMM100" s="29"/>
      <c r="WMN100" s="29"/>
      <c r="WMO100" s="29"/>
      <c r="WMP100" s="29"/>
      <c r="WMQ100" s="29"/>
      <c r="WMR100" s="29"/>
      <c r="WMS100" s="29"/>
      <c r="WMT100" s="29"/>
      <c r="WMU100" s="29"/>
      <c r="WMV100" s="29"/>
      <c r="WMW100" s="29"/>
      <c r="WMX100" s="29"/>
      <c r="WMY100" s="29"/>
      <c r="WMZ100" s="29"/>
      <c r="WNA100" s="29"/>
      <c r="WNB100" s="29"/>
      <c r="WNC100" s="29"/>
      <c r="WND100" s="29"/>
      <c r="WNE100" s="29"/>
      <c r="WNF100" s="29"/>
      <c r="WNG100" s="29"/>
      <c r="WNH100" s="29"/>
      <c r="WNI100" s="29"/>
      <c r="WNJ100" s="29"/>
      <c r="WNK100" s="29"/>
      <c r="WNL100" s="29"/>
      <c r="WNM100" s="29"/>
      <c r="WNN100" s="29"/>
      <c r="WNO100" s="29"/>
      <c r="WNP100" s="29"/>
      <c r="WNQ100" s="29"/>
      <c r="WNR100" s="29"/>
      <c r="WNS100" s="29"/>
      <c r="WNT100" s="29"/>
      <c r="WNU100" s="29"/>
      <c r="WNV100" s="29"/>
      <c r="WNW100" s="29"/>
      <c r="WNX100" s="29"/>
      <c r="WNY100" s="29"/>
      <c r="WNZ100" s="29"/>
      <c r="WOA100" s="29"/>
      <c r="WOB100" s="29"/>
      <c r="WOC100" s="29"/>
      <c r="WOD100" s="29"/>
      <c r="WOE100" s="29"/>
      <c r="WOF100" s="29"/>
      <c r="WOG100" s="29"/>
      <c r="WOH100" s="29"/>
      <c r="WOI100" s="29"/>
      <c r="WOJ100" s="29"/>
      <c r="WOK100" s="29"/>
      <c r="WOL100" s="29"/>
      <c r="WOM100" s="29"/>
      <c r="WON100" s="29"/>
      <c r="WOO100" s="29"/>
      <c r="WOP100" s="29"/>
      <c r="WOQ100" s="29"/>
      <c r="WOR100" s="29"/>
      <c r="WOS100" s="29"/>
      <c r="WOT100" s="29"/>
      <c r="WOU100" s="29"/>
      <c r="WOV100" s="29"/>
      <c r="WOW100" s="29"/>
      <c r="WOX100" s="29"/>
      <c r="WOY100" s="29"/>
      <c r="WOZ100" s="29"/>
      <c r="WPA100" s="29"/>
      <c r="WPB100" s="29"/>
      <c r="WPC100" s="29"/>
      <c r="WPD100" s="29"/>
      <c r="WPE100" s="29"/>
      <c r="WPF100" s="29"/>
      <c r="WPG100" s="29"/>
      <c r="WPH100" s="29"/>
      <c r="WPI100" s="29"/>
      <c r="WPJ100" s="29"/>
      <c r="WPK100" s="29"/>
      <c r="WPL100" s="29"/>
      <c r="WPM100" s="29"/>
      <c r="WPN100" s="29"/>
      <c r="WPO100" s="29"/>
      <c r="WPP100" s="29"/>
      <c r="WPQ100" s="29"/>
      <c r="WPR100" s="29"/>
      <c r="WPS100" s="29"/>
      <c r="WPT100" s="29"/>
      <c r="WPU100" s="29"/>
      <c r="WPV100" s="29"/>
      <c r="WPW100" s="29"/>
      <c r="WPX100" s="29"/>
      <c r="WPY100" s="29"/>
      <c r="WPZ100" s="29"/>
      <c r="WQA100" s="29"/>
      <c r="WQB100" s="29"/>
      <c r="WQC100" s="29"/>
      <c r="WQD100" s="29"/>
      <c r="WQE100" s="29"/>
      <c r="WQF100" s="29"/>
      <c r="WQG100" s="29"/>
      <c r="WQH100" s="29"/>
      <c r="WQI100" s="29"/>
      <c r="WQJ100" s="29"/>
      <c r="WQK100" s="29"/>
      <c r="WQL100" s="29"/>
      <c r="WQM100" s="29"/>
      <c r="WQN100" s="29"/>
      <c r="WQO100" s="29"/>
      <c r="WQP100" s="29"/>
      <c r="WQQ100" s="29"/>
      <c r="WQR100" s="29"/>
      <c r="WQS100" s="29"/>
      <c r="WQT100" s="29"/>
      <c r="WQU100" s="29"/>
      <c r="WQV100" s="29"/>
      <c r="WQW100" s="29"/>
      <c r="WQX100" s="29"/>
      <c r="WQY100" s="29"/>
      <c r="WQZ100" s="29"/>
      <c r="WRA100" s="29"/>
      <c r="WRB100" s="29"/>
      <c r="WRC100" s="29"/>
      <c r="WRD100" s="29"/>
      <c r="WRE100" s="29"/>
      <c r="WRF100" s="29"/>
      <c r="WRG100" s="29"/>
      <c r="WRH100" s="29"/>
      <c r="WRI100" s="29"/>
      <c r="WRJ100" s="29"/>
      <c r="WRK100" s="29"/>
      <c r="WRL100" s="29"/>
      <c r="WRM100" s="29"/>
      <c r="WRN100" s="29"/>
      <c r="WRO100" s="29"/>
      <c r="WRP100" s="29"/>
      <c r="WRQ100" s="29"/>
      <c r="WRR100" s="29"/>
      <c r="WRS100" s="29"/>
      <c r="WRT100" s="29"/>
      <c r="WRU100" s="29"/>
      <c r="WRV100" s="29"/>
      <c r="WRW100" s="29"/>
      <c r="WRX100" s="29"/>
      <c r="WRY100" s="29"/>
      <c r="WRZ100" s="29"/>
      <c r="WSA100" s="29"/>
      <c r="WSB100" s="29"/>
      <c r="WSC100" s="29"/>
      <c r="WSD100" s="29"/>
      <c r="WSE100" s="29"/>
      <c r="WSF100" s="29"/>
      <c r="WSG100" s="29"/>
      <c r="WSH100" s="29"/>
      <c r="WSI100" s="29"/>
      <c r="WSJ100" s="29"/>
      <c r="WSK100" s="29"/>
      <c r="WSL100" s="29"/>
      <c r="WSM100" s="29"/>
      <c r="WSN100" s="29"/>
      <c r="WSO100" s="29"/>
      <c r="WSP100" s="29"/>
      <c r="WSQ100" s="29"/>
      <c r="WSR100" s="29"/>
      <c r="WSS100" s="29"/>
      <c r="WST100" s="29"/>
      <c r="WSU100" s="29"/>
      <c r="WSV100" s="29"/>
      <c r="WSW100" s="29"/>
      <c r="WSX100" s="29"/>
      <c r="WSY100" s="29"/>
      <c r="WSZ100" s="29"/>
      <c r="WTA100" s="29"/>
      <c r="WTB100" s="29"/>
      <c r="WTC100" s="29"/>
      <c r="WTD100" s="29"/>
      <c r="WTE100" s="29"/>
      <c r="WTF100" s="29"/>
      <c r="WTG100" s="29"/>
      <c r="WTH100" s="29"/>
      <c r="WTI100" s="29"/>
      <c r="WTJ100" s="29"/>
      <c r="WTK100" s="29"/>
      <c r="WTL100" s="29"/>
      <c r="WTM100" s="29"/>
      <c r="WTN100" s="29"/>
      <c r="WTO100" s="29"/>
      <c r="WTP100" s="29"/>
      <c r="WTQ100" s="29"/>
      <c r="WTR100" s="29"/>
      <c r="WTS100" s="29"/>
      <c r="WTT100" s="29"/>
      <c r="WTU100" s="29"/>
      <c r="WTV100" s="29"/>
      <c r="WTW100" s="29"/>
      <c r="WTX100" s="29"/>
      <c r="WTY100" s="29"/>
      <c r="WTZ100" s="29"/>
      <c r="WUA100" s="29"/>
      <c r="WUB100" s="29"/>
      <c r="WUC100" s="29"/>
      <c r="WUD100" s="29"/>
      <c r="WUE100" s="29"/>
      <c r="WUF100" s="29"/>
      <c r="WUG100" s="29"/>
      <c r="WUH100" s="29"/>
      <c r="WUI100" s="29"/>
      <c r="WUJ100" s="29"/>
      <c r="WUK100" s="29"/>
      <c r="WUL100" s="29"/>
      <c r="WUM100" s="29"/>
      <c r="WUN100" s="29"/>
      <c r="WUO100" s="29"/>
      <c r="WUP100" s="29"/>
      <c r="WUQ100" s="29"/>
      <c r="WUR100" s="29"/>
      <c r="WUS100" s="29"/>
      <c r="WUT100" s="29"/>
      <c r="WUU100" s="29"/>
      <c r="WUV100" s="29"/>
      <c r="WUW100" s="29"/>
      <c r="WUX100" s="29"/>
      <c r="WUY100" s="29"/>
      <c r="WUZ100" s="29"/>
      <c r="WVA100" s="29"/>
      <c r="WVB100" s="29"/>
      <c r="WVC100" s="29"/>
      <c r="WVD100" s="29"/>
      <c r="WVE100" s="29"/>
      <c r="WVF100" s="29"/>
      <c r="WVG100" s="29"/>
      <c r="WVH100" s="29"/>
      <c r="WVI100" s="29"/>
      <c r="WVJ100" s="29"/>
      <c r="WVK100" s="29"/>
      <c r="WVL100" s="29"/>
      <c r="WVM100" s="29"/>
      <c r="WVN100" s="29"/>
      <c r="WVO100" s="29"/>
      <c r="WVP100" s="29"/>
      <c r="WVQ100" s="29"/>
      <c r="WVR100" s="29"/>
      <c r="WVS100" s="29"/>
      <c r="WVT100" s="29"/>
      <c r="WVU100" s="29"/>
      <c r="WVV100" s="29"/>
      <c r="WVW100" s="29"/>
      <c r="WVX100" s="29"/>
      <c r="WVY100" s="29"/>
      <c r="WVZ100" s="29"/>
      <c r="WWA100" s="29"/>
      <c r="WWB100" s="29"/>
      <c r="WWC100" s="29"/>
      <c r="WWD100" s="29"/>
      <c r="WWE100" s="29"/>
      <c r="WWF100" s="29"/>
      <c r="WWG100" s="29"/>
      <c r="WWH100" s="29"/>
      <c r="WWI100" s="29"/>
      <c r="WWJ100" s="29"/>
      <c r="WWK100" s="29"/>
      <c r="WWL100" s="29"/>
      <c r="WWM100" s="29"/>
      <c r="WWN100" s="29"/>
      <c r="WWO100" s="29"/>
      <c r="WWP100" s="29"/>
      <c r="WWQ100" s="29"/>
      <c r="WWR100" s="29"/>
      <c r="WWS100" s="29"/>
      <c r="WWT100" s="29"/>
      <c r="WWU100" s="29"/>
      <c r="WWV100" s="29"/>
      <c r="WWW100" s="29"/>
      <c r="WWX100" s="29"/>
      <c r="WWY100" s="29"/>
      <c r="WWZ100" s="29"/>
      <c r="WXA100" s="29"/>
      <c r="WXB100" s="29"/>
      <c r="WXC100" s="29"/>
      <c r="WXD100" s="29"/>
      <c r="WXE100" s="29"/>
      <c r="WXF100" s="29"/>
      <c r="WXG100" s="29"/>
      <c r="WXH100" s="29"/>
      <c r="WXI100" s="29"/>
      <c r="WXJ100" s="29"/>
      <c r="WXK100" s="29"/>
      <c r="WXL100" s="29"/>
      <c r="WXM100" s="29"/>
      <c r="WXN100" s="29"/>
      <c r="WXO100" s="29"/>
      <c r="WXP100" s="29"/>
      <c r="WXQ100" s="29"/>
      <c r="WXR100" s="29"/>
      <c r="WXS100" s="29"/>
      <c r="WXT100" s="29"/>
      <c r="WXU100" s="29"/>
      <c r="WXV100" s="29"/>
      <c r="WXW100" s="29"/>
      <c r="WXX100" s="29"/>
      <c r="WXY100" s="29"/>
      <c r="WXZ100" s="29"/>
      <c r="WYA100" s="29"/>
      <c r="WYB100" s="29"/>
      <c r="WYC100" s="29"/>
      <c r="WYD100" s="29"/>
      <c r="WYE100" s="29"/>
      <c r="WYF100" s="29"/>
      <c r="WYG100" s="29"/>
      <c r="WYH100" s="29"/>
      <c r="WYI100" s="29"/>
      <c r="WYJ100" s="29"/>
      <c r="WYK100" s="29"/>
      <c r="WYL100" s="29"/>
      <c r="WYM100" s="29"/>
      <c r="WYN100" s="29"/>
      <c r="WYO100" s="29"/>
      <c r="WYP100" s="29"/>
      <c r="WYQ100" s="29"/>
      <c r="WYR100" s="29"/>
      <c r="WYS100" s="29"/>
      <c r="WYT100" s="29"/>
      <c r="WYU100" s="29"/>
      <c r="WYV100" s="29"/>
      <c r="WYW100" s="29"/>
      <c r="WYX100" s="29"/>
      <c r="WYY100" s="29"/>
      <c r="WYZ100" s="29"/>
      <c r="WZA100" s="29"/>
      <c r="WZB100" s="29"/>
      <c r="WZC100" s="29"/>
      <c r="WZD100" s="29"/>
      <c r="WZE100" s="29"/>
      <c r="WZF100" s="29"/>
      <c r="WZG100" s="29"/>
      <c r="WZH100" s="29"/>
      <c r="WZI100" s="29"/>
      <c r="WZJ100" s="29"/>
      <c r="WZK100" s="29"/>
      <c r="WZL100" s="29"/>
      <c r="WZM100" s="29"/>
      <c r="WZN100" s="29"/>
      <c r="WZO100" s="29"/>
      <c r="WZP100" s="29"/>
      <c r="WZQ100" s="29"/>
      <c r="WZR100" s="29"/>
      <c r="WZS100" s="29"/>
      <c r="WZT100" s="29"/>
      <c r="WZU100" s="29"/>
      <c r="WZV100" s="29"/>
      <c r="WZW100" s="29"/>
      <c r="WZX100" s="29"/>
      <c r="WZY100" s="29"/>
      <c r="WZZ100" s="29"/>
      <c r="XAA100" s="29"/>
      <c r="XAB100" s="29"/>
      <c r="XAC100" s="29"/>
      <c r="XAD100" s="29"/>
      <c r="XAE100" s="29"/>
      <c r="XAF100" s="29"/>
      <c r="XAG100" s="29"/>
      <c r="XAH100" s="29"/>
      <c r="XAI100" s="29"/>
      <c r="XAJ100" s="29"/>
      <c r="XAK100" s="29"/>
      <c r="XAL100" s="29"/>
      <c r="XAM100" s="29"/>
      <c r="XAN100" s="29"/>
      <c r="XAO100" s="29"/>
      <c r="XAP100" s="29"/>
      <c r="XAQ100" s="29"/>
      <c r="XAR100" s="29"/>
      <c r="XAS100" s="29"/>
      <c r="XAT100" s="29"/>
      <c r="XAU100" s="29"/>
      <c r="XAV100" s="29"/>
      <c r="XAW100" s="29"/>
      <c r="XAX100" s="29"/>
      <c r="XAY100" s="29"/>
      <c r="XAZ100" s="29"/>
      <c r="XBA100" s="29"/>
      <c r="XBB100" s="29"/>
      <c r="XBC100" s="29"/>
      <c r="XBD100" s="29"/>
      <c r="XBE100" s="29"/>
      <c r="XBF100" s="29"/>
      <c r="XBG100" s="29"/>
      <c r="XBH100" s="29"/>
      <c r="XBI100" s="29"/>
      <c r="XBJ100" s="29"/>
      <c r="XBK100" s="29"/>
      <c r="XBL100" s="29"/>
      <c r="XBM100" s="29"/>
      <c r="XBN100" s="29"/>
      <c r="XBO100" s="29"/>
      <c r="XBP100" s="29"/>
      <c r="XBQ100" s="29"/>
      <c r="XBR100" s="29"/>
      <c r="XBS100" s="29"/>
      <c r="XBT100" s="29"/>
      <c r="XBU100" s="29"/>
      <c r="XBV100" s="29"/>
      <c r="XBW100" s="29"/>
      <c r="XBX100" s="29"/>
      <c r="XBY100" s="29"/>
      <c r="XBZ100" s="29"/>
      <c r="XCA100" s="29"/>
      <c r="XCB100" s="29"/>
      <c r="XCC100" s="29"/>
      <c r="XCD100" s="29"/>
      <c r="XCE100" s="29"/>
      <c r="XCF100" s="29"/>
      <c r="XCG100" s="29"/>
      <c r="XCH100" s="29"/>
      <c r="XCI100" s="29"/>
      <c r="XCJ100" s="29"/>
      <c r="XCK100" s="29"/>
      <c r="XCL100" s="29"/>
      <c r="XCM100" s="29"/>
      <c r="XCN100" s="29"/>
      <c r="XCO100" s="29"/>
      <c r="XCP100" s="29"/>
      <c r="XCQ100" s="29"/>
      <c r="XCR100" s="29"/>
      <c r="XCS100" s="29"/>
      <c r="XCT100" s="29"/>
      <c r="XCU100" s="29"/>
      <c r="XCV100" s="29"/>
      <c r="XCW100" s="29"/>
      <c r="XCX100" s="29"/>
      <c r="XCY100" s="29"/>
      <c r="XCZ100" s="29"/>
      <c r="XDA100" s="29"/>
      <c r="XDB100" s="29"/>
      <c r="XDC100" s="29"/>
      <c r="XDD100" s="29"/>
      <c r="XDE100" s="29"/>
      <c r="XDF100" s="29"/>
      <c r="XDG100" s="29"/>
      <c r="XDH100" s="29"/>
      <c r="XDI100" s="29"/>
      <c r="XDJ100" s="29"/>
      <c r="XDK100" s="29"/>
      <c r="XDL100" s="29"/>
      <c r="XDM100" s="29"/>
      <c r="XDN100" s="29"/>
      <c r="XDO100" s="29"/>
      <c r="XDP100" s="29"/>
      <c r="XDQ100" s="29"/>
      <c r="XDR100" s="29"/>
      <c r="XDS100" s="29"/>
      <c r="XDT100" s="29"/>
      <c r="XDU100" s="29"/>
      <c r="XDV100" s="29"/>
      <c r="XDW100" s="29"/>
      <c r="XDX100" s="29"/>
      <c r="XDY100" s="29"/>
      <c r="XDZ100" s="29"/>
      <c r="XEA100" s="29"/>
      <c r="XEB100" s="29"/>
      <c r="XEC100" s="29"/>
      <c r="XED100" s="29"/>
      <c r="XEE100" s="29"/>
      <c r="XEF100" s="29"/>
      <c r="XEG100" s="29"/>
      <c r="XEH100" s="29"/>
      <c r="XEI100" s="29"/>
      <c r="XEJ100" s="29"/>
      <c r="XEK100" s="29"/>
      <c r="XEL100" s="29"/>
      <c r="XEM100" s="29"/>
      <c r="XEN100" s="29"/>
      <c r="XEO100" s="29"/>
      <c r="XEP100" s="29"/>
      <c r="XEQ100" s="29"/>
      <c r="XER100" s="29"/>
      <c r="XES100" s="29"/>
      <c r="XET100" s="29"/>
      <c r="XEU100" s="29"/>
      <c r="XEV100" s="29"/>
      <c r="XEW100" s="29"/>
      <c r="XEX100" s="29"/>
      <c r="XEY100" s="29"/>
      <c r="XEZ100" s="29"/>
      <c r="XFA100" s="29"/>
      <c r="XFB100" s="29"/>
      <c r="XFC100" s="112"/>
    </row>
    <row r="101" spans="1:16384" ht="18" hidden="1" customHeight="1" thickTop="1" thickBot="1">
      <c r="A101" s="3">
        <f t="shared" si="9"/>
        <v>17</v>
      </c>
      <c r="B101" s="38"/>
      <c r="C101" s="9"/>
      <c r="D101" s="96"/>
      <c r="E101" s="143" t="s">
        <v>54</v>
      </c>
      <c r="F101" s="148">
        <v>5600</v>
      </c>
      <c r="G101" s="148">
        <v>4600</v>
      </c>
      <c r="H101" s="148">
        <v>3000</v>
      </c>
      <c r="I101" s="158">
        <v>2400</v>
      </c>
      <c r="J101" s="148">
        <v>4700</v>
      </c>
      <c r="K101" s="148">
        <v>3900</v>
      </c>
      <c r="L101" s="158">
        <v>3000</v>
      </c>
      <c r="M101" s="158">
        <v>2400</v>
      </c>
      <c r="N101" s="149">
        <f>2*N100</f>
        <v>520</v>
      </c>
      <c r="O101" s="149">
        <f t="shared" ref="O101" si="49">2*O100</f>
        <v>672</v>
      </c>
      <c r="P101" s="149">
        <f>2*P100</f>
        <v>720</v>
      </c>
      <c r="Q101" s="149">
        <f t="shared" ref="Q101:Y101" si="50">2*Q100</f>
        <v>1080</v>
      </c>
      <c r="R101" s="149">
        <f t="shared" si="50"/>
        <v>1440</v>
      </c>
      <c r="S101" s="149">
        <f t="shared" si="50"/>
        <v>1800</v>
      </c>
      <c r="T101" s="149">
        <f t="shared" si="50"/>
        <v>2160</v>
      </c>
      <c r="U101" s="149">
        <f t="shared" si="50"/>
        <v>2520</v>
      </c>
      <c r="V101" s="149">
        <f t="shared" si="50"/>
        <v>2880</v>
      </c>
      <c r="W101" s="149">
        <f t="shared" si="50"/>
        <v>3240</v>
      </c>
      <c r="X101" s="149">
        <f t="shared" si="50"/>
        <v>3600</v>
      </c>
      <c r="Y101" s="149">
        <f t="shared" si="50"/>
        <v>3960</v>
      </c>
      <c r="Z101" s="149">
        <f t="shared" ref="Z101" si="51">2*Z100</f>
        <v>4320</v>
      </c>
      <c r="AA101" s="149">
        <f t="shared" ref="AA101" si="52">2*AA100</f>
        <v>4680</v>
      </c>
      <c r="AB101" s="149">
        <f t="shared" ref="AB101" si="53">2*AB100</f>
        <v>5040</v>
      </c>
      <c r="AC101" s="149">
        <f t="shared" ref="AC101" si="54">2*AC100</f>
        <v>1620</v>
      </c>
      <c r="AD101" s="149">
        <f t="shared" ref="AD101" si="55">2*AD100</f>
        <v>2160</v>
      </c>
      <c r="AE101" s="149">
        <f t="shared" ref="AE101" si="56">2*AE100</f>
        <v>2700</v>
      </c>
      <c r="AF101" s="149">
        <f t="shared" ref="AF101" si="57">2*AF100</f>
        <v>3240</v>
      </c>
      <c r="AG101" s="149">
        <f t="shared" ref="AG101" si="58">2*AG100</f>
        <v>3780</v>
      </c>
      <c r="AH101" s="149">
        <f t="shared" ref="AH101" si="59">2*AH100</f>
        <v>4320</v>
      </c>
      <c r="AI101" s="149">
        <f t="shared" ref="AI101" si="60">2*AI100</f>
        <v>4860</v>
      </c>
      <c r="AJ101" s="149">
        <f t="shared" ref="AJ101" si="61">2*AJ100</f>
        <v>5400</v>
      </c>
      <c r="AK101" s="149">
        <f t="shared" ref="AK101" si="62">2*AK100</f>
        <v>5940</v>
      </c>
      <c r="AL101" s="149">
        <f t="shared" ref="AL101" si="63">2*AL100</f>
        <v>6480</v>
      </c>
      <c r="AM101" s="149">
        <f t="shared" ref="AM101" si="64">2*AM100</f>
        <v>7020</v>
      </c>
      <c r="AN101" s="149">
        <f t="shared" ref="AN101" si="65">2*AN100</f>
        <v>7560</v>
      </c>
    </row>
    <row r="102" spans="1:16384" ht="24.75" hidden="1" customHeight="1" thickTop="1" thickBot="1">
      <c r="A102" s="3">
        <f t="shared" si="9"/>
        <v>18</v>
      </c>
      <c r="B102" s="38"/>
      <c r="C102" s="9"/>
      <c r="D102" s="96" t="s">
        <v>99</v>
      </c>
      <c r="E102" s="143" t="s">
        <v>111</v>
      </c>
      <c r="F102" s="148"/>
      <c r="G102" s="148"/>
      <c r="H102" s="148"/>
      <c r="I102" s="148"/>
      <c r="J102" s="148"/>
      <c r="K102" s="148"/>
      <c r="L102" s="158"/>
      <c r="M102" s="148"/>
      <c r="N102" s="23"/>
      <c r="O102" s="24"/>
      <c r="P102" s="24"/>
      <c r="Q102" s="24"/>
      <c r="R102" s="24"/>
      <c r="S102" s="24"/>
      <c r="T102" s="24"/>
      <c r="U102" s="23"/>
      <c r="V102" s="23"/>
      <c r="W102" s="23"/>
      <c r="X102" s="19"/>
      <c r="Y102" s="20">
        <v>700</v>
      </c>
      <c r="Z102" s="29"/>
      <c r="AA102" s="29"/>
      <c r="AB102" s="29"/>
      <c r="AC102" s="23"/>
      <c r="AD102" s="23"/>
      <c r="AE102" s="23"/>
      <c r="AF102" s="19"/>
      <c r="AG102" s="20">
        <v>700</v>
      </c>
      <c r="AI102" s="29"/>
      <c r="AJ102" s="29"/>
      <c r="AK102" s="29"/>
      <c r="AL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  <c r="AMK102" s="29"/>
      <c r="AML102" s="29"/>
      <c r="AMM102" s="29"/>
      <c r="AMN102" s="29"/>
      <c r="AMO102" s="29"/>
      <c r="AMP102" s="29"/>
      <c r="AMQ102" s="29"/>
      <c r="AMR102" s="29"/>
      <c r="AMS102" s="29"/>
      <c r="AMT102" s="29"/>
      <c r="AMU102" s="29"/>
      <c r="AMV102" s="29"/>
      <c r="AMW102" s="29"/>
      <c r="AMX102" s="29"/>
      <c r="AMY102" s="29"/>
      <c r="AMZ102" s="29"/>
      <c r="ANA102" s="29"/>
      <c r="ANB102" s="29"/>
      <c r="ANC102" s="29"/>
      <c r="AND102" s="29"/>
      <c r="ANE102" s="29"/>
      <c r="ANF102" s="29"/>
      <c r="ANG102" s="29"/>
      <c r="ANH102" s="29"/>
      <c r="ANI102" s="29"/>
      <c r="ANJ102" s="29"/>
      <c r="ANK102" s="29"/>
      <c r="ANL102" s="29"/>
      <c r="ANM102" s="29"/>
      <c r="ANN102" s="29"/>
      <c r="ANO102" s="29"/>
      <c r="ANP102" s="29"/>
      <c r="ANQ102" s="29"/>
      <c r="ANR102" s="29"/>
      <c r="ANS102" s="29"/>
      <c r="ANT102" s="29"/>
      <c r="ANU102" s="29"/>
      <c r="ANV102" s="29"/>
      <c r="ANW102" s="29"/>
      <c r="ANX102" s="29"/>
      <c r="ANY102" s="29"/>
      <c r="ANZ102" s="29"/>
      <c r="AOA102" s="29"/>
      <c r="AOB102" s="29"/>
      <c r="AOC102" s="29"/>
      <c r="AOD102" s="29"/>
      <c r="AOE102" s="29"/>
      <c r="AOF102" s="29"/>
      <c r="AOG102" s="29"/>
      <c r="AOH102" s="29"/>
      <c r="AOI102" s="29"/>
      <c r="AOJ102" s="29"/>
      <c r="AOK102" s="29"/>
      <c r="AOL102" s="29"/>
      <c r="AOM102" s="29"/>
      <c r="AON102" s="29"/>
      <c r="AOO102" s="29"/>
      <c r="AOP102" s="29"/>
      <c r="AOQ102" s="29"/>
      <c r="AOR102" s="29"/>
      <c r="AOS102" s="29"/>
      <c r="AOT102" s="29"/>
      <c r="AOU102" s="29"/>
      <c r="AOV102" s="29"/>
      <c r="AOW102" s="29"/>
      <c r="AOX102" s="29"/>
      <c r="AOY102" s="29"/>
      <c r="AOZ102" s="29"/>
      <c r="APA102" s="29"/>
      <c r="APB102" s="29"/>
      <c r="APC102" s="29"/>
      <c r="APD102" s="29"/>
      <c r="APE102" s="29"/>
      <c r="APF102" s="29"/>
      <c r="APG102" s="29"/>
      <c r="APH102" s="29"/>
      <c r="API102" s="29"/>
      <c r="APJ102" s="29"/>
      <c r="APK102" s="29"/>
      <c r="APL102" s="29"/>
      <c r="APM102" s="29"/>
      <c r="APN102" s="29"/>
      <c r="APO102" s="29"/>
      <c r="APP102" s="29"/>
      <c r="APQ102" s="29"/>
      <c r="APR102" s="29"/>
      <c r="APS102" s="29"/>
      <c r="APT102" s="29"/>
      <c r="APU102" s="29"/>
      <c r="APV102" s="29"/>
      <c r="APW102" s="29"/>
      <c r="APX102" s="29"/>
      <c r="APY102" s="29"/>
      <c r="APZ102" s="29"/>
      <c r="AQA102" s="29"/>
      <c r="AQB102" s="29"/>
      <c r="AQC102" s="29"/>
      <c r="AQD102" s="29"/>
      <c r="AQE102" s="29"/>
      <c r="AQF102" s="29"/>
      <c r="AQG102" s="29"/>
      <c r="AQH102" s="29"/>
      <c r="AQI102" s="29"/>
      <c r="AQJ102" s="29"/>
      <c r="AQK102" s="29"/>
      <c r="AQL102" s="29"/>
      <c r="AQM102" s="29"/>
      <c r="AQN102" s="29"/>
      <c r="AQO102" s="29"/>
      <c r="AQP102" s="29"/>
      <c r="AQQ102" s="29"/>
      <c r="AQR102" s="29"/>
      <c r="AQS102" s="29"/>
      <c r="AQT102" s="29"/>
      <c r="AQU102" s="29"/>
      <c r="AQV102" s="29"/>
      <c r="AQW102" s="29"/>
      <c r="AQX102" s="29"/>
      <c r="AQY102" s="29"/>
      <c r="AQZ102" s="29"/>
      <c r="ARA102" s="29"/>
      <c r="ARB102" s="29"/>
      <c r="ARC102" s="29"/>
      <c r="ARD102" s="29"/>
      <c r="ARE102" s="29"/>
      <c r="ARF102" s="29"/>
      <c r="ARG102" s="29"/>
      <c r="ARH102" s="29"/>
      <c r="ARI102" s="29"/>
      <c r="ARJ102" s="29"/>
      <c r="ARK102" s="29"/>
      <c r="ARL102" s="29"/>
      <c r="ARM102" s="29"/>
      <c r="ARN102" s="29"/>
      <c r="ARO102" s="29"/>
      <c r="ARP102" s="29"/>
      <c r="ARQ102" s="29"/>
      <c r="ARR102" s="29"/>
      <c r="ARS102" s="29"/>
      <c r="ART102" s="29"/>
      <c r="ARU102" s="29"/>
      <c r="ARV102" s="29"/>
      <c r="ARW102" s="29"/>
      <c r="ARX102" s="29"/>
      <c r="ARY102" s="29"/>
      <c r="ARZ102" s="29"/>
      <c r="ASA102" s="29"/>
      <c r="ASB102" s="29"/>
      <c r="ASC102" s="29"/>
      <c r="ASD102" s="29"/>
      <c r="ASE102" s="29"/>
      <c r="ASF102" s="29"/>
      <c r="ASG102" s="29"/>
      <c r="ASH102" s="29"/>
      <c r="ASI102" s="29"/>
      <c r="ASJ102" s="29"/>
      <c r="ASK102" s="29"/>
      <c r="ASL102" s="29"/>
      <c r="ASM102" s="29"/>
      <c r="ASN102" s="29"/>
      <c r="ASO102" s="29"/>
      <c r="ASP102" s="29"/>
      <c r="ASQ102" s="29"/>
      <c r="ASR102" s="29"/>
      <c r="ASS102" s="29"/>
      <c r="AST102" s="29"/>
      <c r="ASU102" s="29"/>
      <c r="ASV102" s="29"/>
      <c r="ASW102" s="29"/>
      <c r="ASX102" s="29"/>
      <c r="ASY102" s="29"/>
      <c r="ASZ102" s="29"/>
      <c r="ATA102" s="29"/>
      <c r="ATB102" s="29"/>
      <c r="ATC102" s="29"/>
      <c r="ATD102" s="29"/>
      <c r="ATE102" s="29"/>
      <c r="ATF102" s="29"/>
      <c r="ATG102" s="29"/>
      <c r="ATH102" s="29"/>
      <c r="ATI102" s="29"/>
      <c r="ATJ102" s="29"/>
      <c r="ATK102" s="29"/>
      <c r="ATL102" s="29"/>
      <c r="ATM102" s="29"/>
      <c r="ATN102" s="29"/>
      <c r="ATO102" s="29"/>
      <c r="ATP102" s="29"/>
      <c r="ATQ102" s="29"/>
      <c r="ATR102" s="29"/>
      <c r="ATS102" s="29"/>
      <c r="ATT102" s="29"/>
      <c r="ATU102" s="29"/>
      <c r="ATV102" s="29"/>
      <c r="ATW102" s="29"/>
      <c r="ATX102" s="29"/>
      <c r="ATY102" s="29"/>
      <c r="ATZ102" s="29"/>
      <c r="AUA102" s="29"/>
      <c r="AUB102" s="29"/>
      <c r="AUC102" s="29"/>
      <c r="AUD102" s="29"/>
      <c r="AUE102" s="29"/>
      <c r="AUF102" s="29"/>
      <c r="AUG102" s="29"/>
      <c r="AUH102" s="29"/>
      <c r="AUI102" s="29"/>
      <c r="AUJ102" s="29"/>
      <c r="AUK102" s="29"/>
      <c r="AUL102" s="29"/>
      <c r="AUM102" s="29"/>
      <c r="AUN102" s="29"/>
      <c r="AUO102" s="29"/>
      <c r="AUP102" s="29"/>
      <c r="AUQ102" s="29"/>
      <c r="AUR102" s="29"/>
      <c r="AUS102" s="29"/>
      <c r="AUT102" s="29"/>
      <c r="AUU102" s="29"/>
      <c r="AUV102" s="29"/>
      <c r="AUW102" s="29"/>
      <c r="AUX102" s="29"/>
      <c r="AUY102" s="29"/>
      <c r="AUZ102" s="29"/>
      <c r="AVA102" s="29"/>
      <c r="AVB102" s="29"/>
      <c r="AVC102" s="29"/>
      <c r="AVD102" s="29"/>
      <c r="AVE102" s="29"/>
      <c r="AVF102" s="29"/>
      <c r="AVG102" s="29"/>
      <c r="AVH102" s="29"/>
      <c r="AVI102" s="29"/>
      <c r="AVJ102" s="29"/>
      <c r="AVK102" s="29"/>
      <c r="AVL102" s="29"/>
      <c r="AVM102" s="29"/>
      <c r="AVN102" s="29"/>
      <c r="AVO102" s="29"/>
      <c r="AVP102" s="29"/>
      <c r="AVQ102" s="29"/>
      <c r="AVR102" s="29"/>
      <c r="AVS102" s="29"/>
      <c r="AVT102" s="29"/>
      <c r="AVU102" s="29"/>
      <c r="AVV102" s="29"/>
      <c r="AVW102" s="29"/>
      <c r="AVX102" s="29"/>
      <c r="AVY102" s="29"/>
      <c r="AVZ102" s="29"/>
      <c r="AWA102" s="29"/>
      <c r="AWB102" s="29"/>
      <c r="AWC102" s="29"/>
      <c r="AWD102" s="29"/>
      <c r="AWE102" s="29"/>
      <c r="AWF102" s="29"/>
      <c r="AWG102" s="29"/>
      <c r="AWH102" s="29"/>
      <c r="AWI102" s="29"/>
      <c r="AWJ102" s="29"/>
      <c r="AWK102" s="29"/>
      <c r="AWL102" s="29"/>
      <c r="AWM102" s="29"/>
      <c r="AWN102" s="29"/>
      <c r="AWO102" s="29"/>
      <c r="AWP102" s="29"/>
      <c r="AWQ102" s="29"/>
      <c r="AWR102" s="29"/>
      <c r="AWS102" s="29"/>
      <c r="AWT102" s="29"/>
      <c r="AWU102" s="29"/>
      <c r="AWV102" s="29"/>
      <c r="AWW102" s="29"/>
      <c r="AWX102" s="29"/>
      <c r="AWY102" s="29"/>
      <c r="AWZ102" s="29"/>
      <c r="AXA102" s="29"/>
      <c r="AXB102" s="29"/>
      <c r="AXC102" s="29"/>
      <c r="AXD102" s="29"/>
      <c r="AXE102" s="29"/>
      <c r="AXF102" s="29"/>
      <c r="AXG102" s="29"/>
      <c r="AXH102" s="29"/>
      <c r="AXI102" s="29"/>
      <c r="AXJ102" s="29"/>
      <c r="AXK102" s="29"/>
      <c r="AXL102" s="29"/>
      <c r="AXM102" s="29"/>
      <c r="AXN102" s="29"/>
      <c r="AXO102" s="29"/>
      <c r="AXP102" s="29"/>
      <c r="AXQ102" s="29"/>
      <c r="AXR102" s="29"/>
      <c r="AXS102" s="29"/>
      <c r="AXT102" s="29"/>
      <c r="AXU102" s="29"/>
      <c r="AXV102" s="29"/>
      <c r="AXW102" s="29"/>
      <c r="AXX102" s="29"/>
      <c r="AXY102" s="29"/>
      <c r="AXZ102" s="29"/>
      <c r="AYA102" s="29"/>
      <c r="AYB102" s="29"/>
      <c r="AYC102" s="29"/>
      <c r="AYD102" s="29"/>
      <c r="AYE102" s="29"/>
      <c r="AYF102" s="29"/>
      <c r="AYG102" s="29"/>
      <c r="AYH102" s="29"/>
      <c r="AYI102" s="29"/>
      <c r="AYJ102" s="29"/>
      <c r="AYK102" s="29"/>
      <c r="AYL102" s="29"/>
      <c r="AYM102" s="29"/>
      <c r="AYN102" s="29"/>
      <c r="AYO102" s="29"/>
      <c r="AYP102" s="29"/>
      <c r="AYQ102" s="29"/>
      <c r="AYR102" s="29"/>
      <c r="AYS102" s="29"/>
      <c r="AYT102" s="29"/>
      <c r="AYU102" s="29"/>
      <c r="AYV102" s="29"/>
      <c r="AYW102" s="29"/>
      <c r="AYX102" s="29"/>
      <c r="AYY102" s="29"/>
      <c r="AYZ102" s="29"/>
      <c r="AZA102" s="29"/>
      <c r="AZB102" s="29"/>
      <c r="AZC102" s="29"/>
      <c r="AZD102" s="29"/>
      <c r="AZE102" s="29"/>
      <c r="AZF102" s="29"/>
      <c r="AZG102" s="29"/>
      <c r="AZH102" s="29"/>
      <c r="AZI102" s="29"/>
      <c r="AZJ102" s="29"/>
      <c r="AZK102" s="29"/>
      <c r="AZL102" s="29"/>
      <c r="AZM102" s="29"/>
      <c r="AZN102" s="29"/>
      <c r="AZO102" s="29"/>
      <c r="AZP102" s="29"/>
      <c r="AZQ102" s="29"/>
      <c r="AZR102" s="29"/>
      <c r="AZS102" s="29"/>
      <c r="AZT102" s="29"/>
      <c r="AZU102" s="29"/>
      <c r="AZV102" s="29"/>
      <c r="AZW102" s="29"/>
      <c r="AZX102" s="29"/>
      <c r="AZY102" s="29"/>
      <c r="AZZ102" s="29"/>
      <c r="BAA102" s="29"/>
      <c r="BAB102" s="29"/>
      <c r="BAC102" s="29"/>
      <c r="BAD102" s="29"/>
      <c r="BAE102" s="29"/>
      <c r="BAF102" s="29"/>
      <c r="BAG102" s="29"/>
      <c r="BAH102" s="29"/>
      <c r="BAI102" s="29"/>
      <c r="BAJ102" s="29"/>
      <c r="BAK102" s="29"/>
      <c r="BAL102" s="29"/>
      <c r="BAM102" s="29"/>
      <c r="BAN102" s="29"/>
      <c r="BAO102" s="29"/>
      <c r="BAP102" s="29"/>
      <c r="BAQ102" s="29"/>
      <c r="BAR102" s="29"/>
      <c r="BAS102" s="29"/>
      <c r="BAT102" s="29"/>
      <c r="BAU102" s="29"/>
      <c r="BAV102" s="29"/>
      <c r="BAW102" s="29"/>
      <c r="BAX102" s="29"/>
      <c r="BAY102" s="29"/>
      <c r="BAZ102" s="29"/>
      <c r="BBA102" s="29"/>
      <c r="BBB102" s="29"/>
      <c r="BBC102" s="29"/>
      <c r="BBD102" s="29"/>
      <c r="BBE102" s="29"/>
      <c r="BBF102" s="29"/>
      <c r="BBG102" s="29"/>
      <c r="BBH102" s="29"/>
      <c r="BBI102" s="29"/>
      <c r="BBJ102" s="29"/>
      <c r="BBK102" s="29"/>
      <c r="BBL102" s="29"/>
      <c r="BBM102" s="29"/>
      <c r="BBN102" s="29"/>
      <c r="BBO102" s="29"/>
      <c r="BBP102" s="29"/>
      <c r="BBQ102" s="29"/>
      <c r="BBR102" s="29"/>
      <c r="BBS102" s="29"/>
      <c r="BBT102" s="29"/>
      <c r="BBU102" s="29"/>
      <c r="BBV102" s="29"/>
      <c r="BBW102" s="29"/>
      <c r="BBX102" s="29"/>
      <c r="BBY102" s="29"/>
      <c r="BBZ102" s="29"/>
      <c r="BCA102" s="29"/>
      <c r="BCB102" s="29"/>
      <c r="BCC102" s="29"/>
      <c r="BCD102" s="29"/>
      <c r="BCE102" s="29"/>
      <c r="BCF102" s="29"/>
      <c r="BCG102" s="29"/>
      <c r="BCH102" s="29"/>
      <c r="BCI102" s="29"/>
      <c r="BCJ102" s="29"/>
      <c r="BCK102" s="29"/>
      <c r="BCL102" s="29"/>
      <c r="BCM102" s="29"/>
      <c r="BCN102" s="29"/>
      <c r="BCO102" s="29"/>
      <c r="BCP102" s="29"/>
      <c r="BCQ102" s="29"/>
      <c r="BCR102" s="29"/>
      <c r="BCS102" s="29"/>
      <c r="BCT102" s="29"/>
      <c r="BCU102" s="29"/>
      <c r="BCV102" s="29"/>
      <c r="BCW102" s="29"/>
      <c r="BCX102" s="29"/>
      <c r="BCY102" s="29"/>
      <c r="BCZ102" s="29"/>
      <c r="BDA102" s="29"/>
      <c r="BDB102" s="29"/>
      <c r="BDC102" s="29"/>
      <c r="BDD102" s="29"/>
      <c r="BDE102" s="29"/>
      <c r="BDF102" s="29"/>
      <c r="BDG102" s="29"/>
      <c r="BDH102" s="29"/>
      <c r="BDI102" s="29"/>
      <c r="BDJ102" s="29"/>
      <c r="BDK102" s="29"/>
      <c r="BDL102" s="29"/>
      <c r="BDM102" s="29"/>
      <c r="BDN102" s="29"/>
      <c r="BDO102" s="29"/>
      <c r="BDP102" s="29"/>
      <c r="BDQ102" s="29"/>
      <c r="BDR102" s="29"/>
      <c r="BDS102" s="29"/>
      <c r="BDT102" s="29"/>
      <c r="BDU102" s="29"/>
      <c r="BDV102" s="29"/>
      <c r="BDW102" s="29"/>
      <c r="BDX102" s="29"/>
      <c r="BDY102" s="29"/>
      <c r="BDZ102" s="29"/>
      <c r="BEA102" s="29"/>
      <c r="BEB102" s="29"/>
      <c r="BEC102" s="29"/>
      <c r="BED102" s="29"/>
      <c r="BEE102" s="29"/>
      <c r="BEF102" s="29"/>
      <c r="BEG102" s="29"/>
      <c r="BEH102" s="29"/>
      <c r="BEI102" s="29"/>
      <c r="BEJ102" s="29"/>
      <c r="BEK102" s="29"/>
      <c r="BEL102" s="29"/>
      <c r="BEM102" s="29"/>
      <c r="BEN102" s="29"/>
      <c r="BEO102" s="29"/>
      <c r="BEP102" s="29"/>
      <c r="BEQ102" s="29"/>
      <c r="BER102" s="29"/>
      <c r="BES102" s="29"/>
      <c r="BET102" s="29"/>
      <c r="BEU102" s="29"/>
      <c r="BEV102" s="29"/>
      <c r="BEW102" s="29"/>
      <c r="BEX102" s="29"/>
      <c r="BEY102" s="29"/>
      <c r="BEZ102" s="29"/>
      <c r="BFA102" s="29"/>
      <c r="BFB102" s="29"/>
      <c r="BFC102" s="29"/>
      <c r="BFD102" s="29"/>
      <c r="BFE102" s="29"/>
      <c r="BFF102" s="29"/>
      <c r="BFG102" s="29"/>
      <c r="BFH102" s="29"/>
      <c r="BFI102" s="29"/>
      <c r="BFJ102" s="29"/>
      <c r="BFK102" s="29"/>
      <c r="BFL102" s="29"/>
      <c r="BFM102" s="29"/>
      <c r="BFN102" s="29"/>
      <c r="BFO102" s="29"/>
      <c r="BFP102" s="29"/>
      <c r="BFQ102" s="29"/>
      <c r="BFR102" s="29"/>
      <c r="BFS102" s="29"/>
      <c r="BFT102" s="29"/>
      <c r="BFU102" s="29"/>
      <c r="BFV102" s="29"/>
      <c r="BFW102" s="29"/>
      <c r="BFX102" s="29"/>
      <c r="BFY102" s="29"/>
      <c r="BFZ102" s="29"/>
      <c r="BGA102" s="29"/>
      <c r="BGB102" s="29"/>
      <c r="BGC102" s="29"/>
      <c r="BGD102" s="29"/>
      <c r="BGE102" s="29"/>
      <c r="BGF102" s="29"/>
      <c r="BGG102" s="29"/>
      <c r="BGH102" s="29"/>
      <c r="BGI102" s="29"/>
      <c r="BGJ102" s="29"/>
      <c r="BGK102" s="29"/>
      <c r="BGL102" s="29"/>
      <c r="BGM102" s="29"/>
      <c r="BGN102" s="29"/>
      <c r="BGO102" s="29"/>
      <c r="BGP102" s="29"/>
      <c r="BGQ102" s="29"/>
      <c r="BGR102" s="29"/>
      <c r="BGS102" s="29"/>
      <c r="BGT102" s="29"/>
      <c r="BGU102" s="29"/>
      <c r="BGV102" s="29"/>
      <c r="BGW102" s="29"/>
      <c r="BGX102" s="29"/>
      <c r="BGY102" s="29"/>
      <c r="BGZ102" s="29"/>
      <c r="BHA102" s="29"/>
      <c r="BHB102" s="29"/>
      <c r="BHC102" s="29"/>
      <c r="BHD102" s="29"/>
      <c r="BHE102" s="29"/>
      <c r="BHF102" s="29"/>
      <c r="BHG102" s="29"/>
      <c r="BHH102" s="29"/>
      <c r="BHI102" s="29"/>
      <c r="BHJ102" s="29"/>
      <c r="BHK102" s="29"/>
      <c r="BHL102" s="29"/>
      <c r="BHM102" s="29"/>
      <c r="BHN102" s="29"/>
      <c r="BHO102" s="29"/>
      <c r="BHP102" s="29"/>
      <c r="BHQ102" s="29"/>
      <c r="BHR102" s="29"/>
      <c r="BHS102" s="29"/>
      <c r="BHT102" s="29"/>
      <c r="BHU102" s="29"/>
      <c r="BHV102" s="29"/>
      <c r="BHW102" s="29"/>
      <c r="BHX102" s="29"/>
      <c r="BHY102" s="29"/>
      <c r="BHZ102" s="29"/>
      <c r="BIA102" s="29"/>
      <c r="BIB102" s="29"/>
      <c r="BIC102" s="29"/>
      <c r="BID102" s="29"/>
      <c r="BIE102" s="29"/>
      <c r="BIF102" s="29"/>
      <c r="BIG102" s="29"/>
      <c r="BIH102" s="29"/>
      <c r="BII102" s="29"/>
      <c r="BIJ102" s="29"/>
      <c r="BIK102" s="29"/>
      <c r="BIL102" s="29"/>
      <c r="BIM102" s="29"/>
      <c r="BIN102" s="29"/>
      <c r="BIO102" s="29"/>
      <c r="BIP102" s="29"/>
      <c r="BIQ102" s="29"/>
      <c r="BIR102" s="29"/>
      <c r="BIS102" s="29"/>
      <c r="BIT102" s="29"/>
      <c r="BIU102" s="29"/>
      <c r="BIV102" s="29"/>
      <c r="BIW102" s="29"/>
      <c r="BIX102" s="29"/>
      <c r="BIY102" s="29"/>
      <c r="BIZ102" s="29"/>
      <c r="BJA102" s="29"/>
      <c r="BJB102" s="29"/>
      <c r="BJC102" s="29"/>
      <c r="BJD102" s="29"/>
      <c r="BJE102" s="29"/>
      <c r="BJF102" s="29"/>
      <c r="BJG102" s="29"/>
      <c r="BJH102" s="29"/>
      <c r="BJI102" s="29"/>
      <c r="BJJ102" s="29"/>
      <c r="BJK102" s="29"/>
      <c r="BJL102" s="29"/>
      <c r="BJM102" s="29"/>
      <c r="BJN102" s="29"/>
      <c r="BJO102" s="29"/>
      <c r="BJP102" s="29"/>
      <c r="BJQ102" s="29"/>
      <c r="BJR102" s="29"/>
      <c r="BJS102" s="29"/>
      <c r="BJT102" s="29"/>
      <c r="BJU102" s="29"/>
      <c r="BJV102" s="29"/>
      <c r="BJW102" s="29"/>
      <c r="BJX102" s="29"/>
      <c r="BJY102" s="29"/>
      <c r="BJZ102" s="29"/>
      <c r="BKA102" s="29"/>
      <c r="BKB102" s="29"/>
      <c r="BKC102" s="29"/>
      <c r="BKD102" s="29"/>
      <c r="BKE102" s="29"/>
      <c r="BKF102" s="29"/>
      <c r="BKG102" s="29"/>
      <c r="BKH102" s="29"/>
      <c r="BKI102" s="29"/>
      <c r="BKJ102" s="29"/>
      <c r="BKK102" s="29"/>
      <c r="BKL102" s="29"/>
      <c r="BKM102" s="29"/>
      <c r="BKN102" s="29"/>
      <c r="BKO102" s="29"/>
      <c r="BKP102" s="29"/>
      <c r="BKQ102" s="29"/>
      <c r="BKR102" s="29"/>
      <c r="BKS102" s="29"/>
      <c r="BKT102" s="29"/>
      <c r="BKU102" s="29"/>
      <c r="BKV102" s="29"/>
      <c r="BKW102" s="29"/>
      <c r="BKX102" s="29"/>
      <c r="BKY102" s="29"/>
      <c r="BKZ102" s="29"/>
      <c r="BLA102" s="29"/>
      <c r="BLB102" s="29"/>
      <c r="BLC102" s="29"/>
      <c r="BLD102" s="29"/>
      <c r="BLE102" s="29"/>
      <c r="BLF102" s="29"/>
      <c r="BLG102" s="29"/>
      <c r="BLH102" s="29"/>
      <c r="BLI102" s="29"/>
      <c r="BLJ102" s="29"/>
      <c r="BLK102" s="29"/>
      <c r="BLL102" s="29"/>
      <c r="BLM102" s="29"/>
      <c r="BLN102" s="29"/>
      <c r="BLO102" s="29"/>
      <c r="BLP102" s="29"/>
      <c r="BLQ102" s="29"/>
      <c r="BLR102" s="29"/>
      <c r="BLS102" s="29"/>
      <c r="BLT102" s="29"/>
      <c r="BLU102" s="29"/>
      <c r="BLV102" s="29"/>
      <c r="BLW102" s="29"/>
      <c r="BLX102" s="29"/>
      <c r="BLY102" s="29"/>
      <c r="BLZ102" s="29"/>
      <c r="BMA102" s="29"/>
      <c r="BMB102" s="29"/>
      <c r="BMC102" s="29"/>
      <c r="BMD102" s="29"/>
      <c r="BME102" s="29"/>
      <c r="BMF102" s="29"/>
      <c r="BMG102" s="29"/>
      <c r="BMH102" s="29"/>
      <c r="BMI102" s="29"/>
      <c r="BMJ102" s="29"/>
      <c r="BMK102" s="29"/>
      <c r="BML102" s="29"/>
      <c r="BMM102" s="29"/>
      <c r="BMN102" s="29"/>
      <c r="BMO102" s="29"/>
      <c r="BMP102" s="29"/>
      <c r="BMQ102" s="29"/>
      <c r="BMR102" s="29"/>
      <c r="BMS102" s="29"/>
      <c r="BMT102" s="29"/>
      <c r="BMU102" s="29"/>
      <c r="BMV102" s="29"/>
      <c r="BMW102" s="29"/>
      <c r="BMX102" s="29"/>
      <c r="BMY102" s="29"/>
      <c r="BMZ102" s="29"/>
      <c r="BNA102" s="29"/>
      <c r="BNB102" s="29"/>
      <c r="BNC102" s="29"/>
      <c r="BND102" s="29"/>
      <c r="BNE102" s="29"/>
      <c r="BNF102" s="29"/>
      <c r="BNG102" s="29"/>
      <c r="BNH102" s="29"/>
      <c r="BNI102" s="29"/>
      <c r="BNJ102" s="29"/>
      <c r="BNK102" s="29"/>
      <c r="BNL102" s="29"/>
      <c r="BNM102" s="29"/>
      <c r="BNN102" s="29"/>
      <c r="BNO102" s="29"/>
      <c r="BNP102" s="29"/>
      <c r="BNQ102" s="29"/>
      <c r="BNR102" s="29"/>
      <c r="BNS102" s="29"/>
      <c r="BNT102" s="29"/>
      <c r="BNU102" s="29"/>
      <c r="BNV102" s="29"/>
      <c r="BNW102" s="29"/>
      <c r="BNX102" s="29"/>
      <c r="BNY102" s="29"/>
      <c r="BNZ102" s="29"/>
      <c r="BOA102" s="29"/>
      <c r="BOB102" s="29"/>
      <c r="BOC102" s="29"/>
      <c r="BOD102" s="29"/>
      <c r="BOE102" s="29"/>
      <c r="BOF102" s="29"/>
      <c r="BOG102" s="29"/>
      <c r="BOH102" s="29"/>
      <c r="BOI102" s="29"/>
      <c r="BOJ102" s="29"/>
      <c r="BOK102" s="29"/>
      <c r="BOL102" s="29"/>
      <c r="BOM102" s="29"/>
      <c r="BON102" s="29"/>
      <c r="BOO102" s="29"/>
      <c r="BOP102" s="29"/>
      <c r="BOQ102" s="29"/>
      <c r="BOR102" s="29"/>
      <c r="BOS102" s="29"/>
      <c r="BOT102" s="29"/>
      <c r="BOU102" s="29"/>
      <c r="BOV102" s="29"/>
      <c r="BOW102" s="29"/>
      <c r="BOX102" s="29"/>
      <c r="BOY102" s="29"/>
      <c r="BOZ102" s="29"/>
      <c r="BPA102" s="29"/>
      <c r="BPB102" s="29"/>
      <c r="BPC102" s="29"/>
      <c r="BPD102" s="29"/>
      <c r="BPE102" s="29"/>
      <c r="BPF102" s="29"/>
      <c r="BPG102" s="29"/>
      <c r="BPH102" s="29"/>
      <c r="BPI102" s="29"/>
      <c r="BPJ102" s="29"/>
      <c r="BPK102" s="29"/>
      <c r="BPL102" s="29"/>
      <c r="BPM102" s="29"/>
      <c r="BPN102" s="29"/>
      <c r="BPO102" s="29"/>
      <c r="BPP102" s="29"/>
      <c r="BPQ102" s="29"/>
      <c r="BPR102" s="29"/>
      <c r="BPS102" s="29"/>
      <c r="BPT102" s="29"/>
      <c r="BPU102" s="29"/>
      <c r="BPV102" s="29"/>
      <c r="BPW102" s="29"/>
      <c r="BPX102" s="29"/>
      <c r="BPY102" s="29"/>
      <c r="BPZ102" s="29"/>
      <c r="BQA102" s="29"/>
      <c r="BQB102" s="29"/>
      <c r="BQC102" s="29"/>
      <c r="BQD102" s="29"/>
      <c r="BQE102" s="29"/>
      <c r="BQF102" s="29"/>
      <c r="BQG102" s="29"/>
      <c r="BQH102" s="29"/>
      <c r="BQI102" s="29"/>
      <c r="BQJ102" s="29"/>
      <c r="BQK102" s="29"/>
      <c r="BQL102" s="29"/>
      <c r="BQM102" s="29"/>
      <c r="BQN102" s="29"/>
      <c r="BQO102" s="29"/>
      <c r="BQP102" s="29"/>
      <c r="BQQ102" s="29"/>
      <c r="BQR102" s="29"/>
      <c r="BQS102" s="29"/>
      <c r="BQT102" s="29"/>
      <c r="BQU102" s="29"/>
      <c r="BQV102" s="29"/>
      <c r="BQW102" s="29"/>
      <c r="BQX102" s="29"/>
      <c r="BQY102" s="29"/>
      <c r="BQZ102" s="29"/>
      <c r="BRA102" s="29"/>
      <c r="BRB102" s="29"/>
      <c r="BRC102" s="29"/>
      <c r="BRD102" s="29"/>
      <c r="BRE102" s="29"/>
      <c r="BRF102" s="29"/>
      <c r="BRG102" s="29"/>
      <c r="BRH102" s="29"/>
      <c r="BRI102" s="29"/>
      <c r="BRJ102" s="29"/>
      <c r="BRK102" s="29"/>
      <c r="BRL102" s="29"/>
      <c r="BRM102" s="29"/>
      <c r="BRN102" s="29"/>
      <c r="BRO102" s="29"/>
      <c r="BRP102" s="29"/>
      <c r="BRQ102" s="29"/>
      <c r="BRR102" s="29"/>
      <c r="BRS102" s="29"/>
      <c r="BRT102" s="29"/>
      <c r="BRU102" s="29"/>
      <c r="BRV102" s="29"/>
      <c r="BRW102" s="29"/>
      <c r="BRX102" s="29"/>
      <c r="BRY102" s="29"/>
      <c r="BRZ102" s="29"/>
      <c r="BSA102" s="29"/>
      <c r="BSB102" s="29"/>
      <c r="BSC102" s="29"/>
      <c r="BSD102" s="29"/>
      <c r="BSE102" s="29"/>
      <c r="BSF102" s="29"/>
      <c r="BSG102" s="29"/>
      <c r="BSH102" s="29"/>
      <c r="BSI102" s="29"/>
      <c r="BSJ102" s="29"/>
      <c r="BSK102" s="29"/>
      <c r="BSL102" s="29"/>
      <c r="BSM102" s="29"/>
      <c r="BSN102" s="29"/>
      <c r="BSO102" s="29"/>
      <c r="BSP102" s="29"/>
      <c r="BSQ102" s="29"/>
      <c r="BSR102" s="29"/>
      <c r="BSS102" s="29"/>
      <c r="BST102" s="29"/>
      <c r="BSU102" s="29"/>
      <c r="BSV102" s="29"/>
      <c r="BSW102" s="29"/>
      <c r="BSX102" s="29"/>
      <c r="BSY102" s="29"/>
      <c r="BSZ102" s="29"/>
      <c r="BTA102" s="29"/>
      <c r="BTB102" s="29"/>
      <c r="BTC102" s="29"/>
      <c r="BTD102" s="29"/>
      <c r="BTE102" s="29"/>
      <c r="BTF102" s="29"/>
      <c r="BTG102" s="29"/>
      <c r="BTH102" s="29"/>
      <c r="BTI102" s="29"/>
      <c r="BTJ102" s="29"/>
      <c r="BTK102" s="29"/>
      <c r="BTL102" s="29"/>
      <c r="BTM102" s="29"/>
      <c r="BTN102" s="29"/>
      <c r="BTO102" s="29"/>
      <c r="BTP102" s="29"/>
      <c r="BTQ102" s="29"/>
      <c r="BTR102" s="29"/>
      <c r="BTS102" s="29"/>
      <c r="BTT102" s="29"/>
      <c r="BTU102" s="29"/>
      <c r="BTV102" s="29"/>
      <c r="BTW102" s="29"/>
      <c r="BTX102" s="29"/>
      <c r="BTY102" s="29"/>
      <c r="BTZ102" s="29"/>
      <c r="BUA102" s="29"/>
      <c r="BUB102" s="29"/>
      <c r="BUC102" s="29"/>
      <c r="BUD102" s="29"/>
      <c r="BUE102" s="29"/>
      <c r="BUF102" s="29"/>
      <c r="BUG102" s="29"/>
      <c r="BUH102" s="29"/>
      <c r="BUI102" s="29"/>
      <c r="BUJ102" s="29"/>
      <c r="BUK102" s="29"/>
      <c r="BUL102" s="29"/>
      <c r="BUM102" s="29"/>
      <c r="BUN102" s="29"/>
      <c r="BUO102" s="29"/>
      <c r="BUP102" s="29"/>
      <c r="BUQ102" s="29"/>
      <c r="BUR102" s="29"/>
      <c r="BUS102" s="29"/>
      <c r="BUT102" s="29"/>
      <c r="BUU102" s="29"/>
      <c r="BUV102" s="29"/>
      <c r="BUW102" s="29"/>
      <c r="BUX102" s="29"/>
      <c r="BUY102" s="29"/>
      <c r="BUZ102" s="29"/>
      <c r="BVA102" s="29"/>
      <c r="BVB102" s="29"/>
      <c r="BVC102" s="29"/>
      <c r="BVD102" s="29"/>
      <c r="BVE102" s="29"/>
      <c r="BVF102" s="29"/>
      <c r="BVG102" s="29"/>
      <c r="BVH102" s="29"/>
      <c r="BVI102" s="29"/>
      <c r="BVJ102" s="29"/>
      <c r="BVK102" s="29"/>
      <c r="BVL102" s="29"/>
      <c r="BVM102" s="29"/>
      <c r="BVN102" s="29"/>
      <c r="BVO102" s="29"/>
      <c r="BVP102" s="29"/>
      <c r="BVQ102" s="29"/>
      <c r="BVR102" s="29"/>
      <c r="BVS102" s="29"/>
      <c r="BVT102" s="29"/>
      <c r="BVU102" s="29"/>
      <c r="BVV102" s="29"/>
      <c r="BVW102" s="29"/>
      <c r="BVX102" s="29"/>
      <c r="BVY102" s="29"/>
      <c r="BVZ102" s="29"/>
      <c r="BWA102" s="29"/>
      <c r="BWB102" s="29"/>
      <c r="BWC102" s="29"/>
      <c r="BWD102" s="29"/>
      <c r="BWE102" s="29"/>
      <c r="BWF102" s="29"/>
      <c r="BWG102" s="29"/>
      <c r="BWH102" s="29"/>
      <c r="BWI102" s="29"/>
      <c r="BWJ102" s="29"/>
      <c r="BWK102" s="29"/>
      <c r="BWL102" s="29"/>
      <c r="BWM102" s="29"/>
      <c r="BWN102" s="29"/>
      <c r="BWO102" s="29"/>
      <c r="BWP102" s="29"/>
      <c r="BWQ102" s="29"/>
      <c r="BWR102" s="29"/>
      <c r="BWS102" s="29"/>
      <c r="BWT102" s="29"/>
      <c r="BWU102" s="29"/>
      <c r="BWV102" s="29"/>
      <c r="BWW102" s="29"/>
      <c r="BWX102" s="29"/>
      <c r="BWY102" s="29"/>
      <c r="BWZ102" s="29"/>
      <c r="BXA102" s="29"/>
      <c r="BXB102" s="29"/>
      <c r="BXC102" s="29"/>
      <c r="BXD102" s="29"/>
      <c r="BXE102" s="29"/>
      <c r="BXF102" s="29"/>
      <c r="BXG102" s="29"/>
      <c r="BXH102" s="29"/>
      <c r="BXI102" s="29"/>
      <c r="BXJ102" s="29"/>
      <c r="BXK102" s="29"/>
      <c r="BXL102" s="29"/>
      <c r="BXM102" s="29"/>
      <c r="BXN102" s="29"/>
      <c r="BXO102" s="29"/>
      <c r="BXP102" s="29"/>
      <c r="BXQ102" s="29"/>
      <c r="BXR102" s="29"/>
      <c r="BXS102" s="29"/>
      <c r="BXT102" s="29"/>
      <c r="BXU102" s="29"/>
      <c r="BXV102" s="29"/>
      <c r="BXW102" s="29"/>
      <c r="BXX102" s="29"/>
      <c r="BXY102" s="29"/>
      <c r="BXZ102" s="29"/>
      <c r="BYA102" s="29"/>
      <c r="BYB102" s="29"/>
      <c r="BYC102" s="29"/>
      <c r="BYD102" s="29"/>
      <c r="BYE102" s="29"/>
      <c r="BYF102" s="29"/>
      <c r="BYG102" s="29"/>
      <c r="BYH102" s="29"/>
      <c r="BYI102" s="29"/>
      <c r="BYJ102" s="29"/>
      <c r="BYK102" s="29"/>
      <c r="BYL102" s="29"/>
      <c r="BYM102" s="29"/>
      <c r="BYN102" s="29"/>
      <c r="BYO102" s="29"/>
      <c r="BYP102" s="29"/>
      <c r="BYQ102" s="29"/>
      <c r="BYR102" s="29"/>
      <c r="BYS102" s="29"/>
      <c r="BYT102" s="29"/>
      <c r="BYU102" s="29"/>
      <c r="BYV102" s="29"/>
      <c r="BYW102" s="29"/>
      <c r="BYX102" s="29"/>
      <c r="BYY102" s="29"/>
      <c r="BYZ102" s="29"/>
      <c r="BZA102" s="29"/>
      <c r="BZB102" s="29"/>
      <c r="BZC102" s="29"/>
      <c r="BZD102" s="29"/>
      <c r="BZE102" s="29"/>
      <c r="BZF102" s="29"/>
      <c r="BZG102" s="29"/>
      <c r="BZH102" s="29"/>
      <c r="BZI102" s="29"/>
      <c r="BZJ102" s="29"/>
      <c r="BZK102" s="29"/>
      <c r="BZL102" s="29"/>
      <c r="BZM102" s="29"/>
      <c r="BZN102" s="29"/>
      <c r="BZO102" s="29"/>
      <c r="BZP102" s="29"/>
      <c r="BZQ102" s="29"/>
      <c r="BZR102" s="29"/>
      <c r="BZS102" s="29"/>
      <c r="BZT102" s="29"/>
      <c r="BZU102" s="29"/>
      <c r="BZV102" s="29"/>
      <c r="BZW102" s="29"/>
      <c r="BZX102" s="29"/>
      <c r="BZY102" s="29"/>
      <c r="BZZ102" s="29"/>
      <c r="CAA102" s="29"/>
      <c r="CAB102" s="29"/>
      <c r="CAC102" s="29"/>
      <c r="CAD102" s="29"/>
      <c r="CAE102" s="29"/>
      <c r="CAF102" s="29"/>
      <c r="CAG102" s="29"/>
      <c r="CAH102" s="29"/>
      <c r="CAI102" s="29"/>
      <c r="CAJ102" s="29"/>
      <c r="CAK102" s="29"/>
      <c r="CAL102" s="29"/>
      <c r="CAM102" s="29"/>
      <c r="CAN102" s="29"/>
      <c r="CAO102" s="29"/>
      <c r="CAP102" s="29"/>
      <c r="CAQ102" s="29"/>
      <c r="CAR102" s="29"/>
      <c r="CAS102" s="29"/>
      <c r="CAT102" s="29"/>
      <c r="CAU102" s="29"/>
      <c r="CAV102" s="29"/>
      <c r="CAW102" s="29"/>
      <c r="CAX102" s="29"/>
      <c r="CAY102" s="29"/>
      <c r="CAZ102" s="29"/>
      <c r="CBA102" s="29"/>
      <c r="CBB102" s="29"/>
      <c r="CBC102" s="29"/>
      <c r="CBD102" s="29"/>
      <c r="CBE102" s="29"/>
      <c r="CBF102" s="29"/>
      <c r="CBG102" s="29"/>
      <c r="CBH102" s="29"/>
      <c r="CBI102" s="29"/>
      <c r="CBJ102" s="29"/>
      <c r="CBK102" s="29"/>
      <c r="CBL102" s="29"/>
      <c r="CBM102" s="29"/>
      <c r="CBN102" s="29"/>
      <c r="CBO102" s="29"/>
      <c r="CBP102" s="29"/>
      <c r="CBQ102" s="29"/>
      <c r="CBR102" s="29"/>
      <c r="CBS102" s="29"/>
      <c r="CBT102" s="29"/>
      <c r="CBU102" s="29"/>
      <c r="CBV102" s="29"/>
      <c r="CBW102" s="29"/>
      <c r="CBX102" s="29"/>
      <c r="CBY102" s="29"/>
      <c r="CBZ102" s="29"/>
      <c r="CCA102" s="29"/>
      <c r="CCB102" s="29"/>
      <c r="CCC102" s="29"/>
      <c r="CCD102" s="29"/>
      <c r="CCE102" s="29"/>
      <c r="CCF102" s="29"/>
      <c r="CCG102" s="29"/>
      <c r="CCH102" s="29"/>
      <c r="CCI102" s="29"/>
      <c r="CCJ102" s="29"/>
      <c r="CCK102" s="29"/>
      <c r="CCL102" s="29"/>
      <c r="CCM102" s="29"/>
      <c r="CCN102" s="29"/>
      <c r="CCO102" s="29"/>
      <c r="CCP102" s="29"/>
      <c r="CCQ102" s="29"/>
      <c r="CCR102" s="29"/>
      <c r="CCS102" s="29"/>
      <c r="CCT102" s="29"/>
      <c r="CCU102" s="29"/>
      <c r="CCV102" s="29"/>
      <c r="CCW102" s="29"/>
      <c r="CCX102" s="29"/>
      <c r="CCY102" s="29"/>
      <c r="CCZ102" s="29"/>
      <c r="CDA102" s="29"/>
      <c r="CDB102" s="29"/>
      <c r="CDC102" s="29"/>
      <c r="CDD102" s="29"/>
      <c r="CDE102" s="29"/>
      <c r="CDF102" s="29"/>
      <c r="CDG102" s="29"/>
      <c r="CDH102" s="29"/>
      <c r="CDI102" s="29"/>
      <c r="CDJ102" s="29"/>
      <c r="CDK102" s="29"/>
      <c r="CDL102" s="29"/>
      <c r="CDM102" s="29"/>
      <c r="CDN102" s="29"/>
      <c r="CDO102" s="29"/>
      <c r="CDP102" s="29"/>
      <c r="CDQ102" s="29"/>
      <c r="CDR102" s="29"/>
      <c r="CDS102" s="29"/>
      <c r="CDT102" s="29"/>
      <c r="CDU102" s="29"/>
      <c r="CDV102" s="29"/>
      <c r="CDW102" s="29"/>
      <c r="CDX102" s="29"/>
      <c r="CDY102" s="29"/>
      <c r="CDZ102" s="29"/>
      <c r="CEA102" s="29"/>
      <c r="CEB102" s="29"/>
      <c r="CEC102" s="29"/>
      <c r="CED102" s="29"/>
      <c r="CEE102" s="29"/>
      <c r="CEF102" s="29"/>
      <c r="CEG102" s="29"/>
      <c r="CEH102" s="29"/>
      <c r="CEI102" s="29"/>
      <c r="CEJ102" s="29"/>
      <c r="CEK102" s="29"/>
      <c r="CEL102" s="29"/>
      <c r="CEM102" s="29"/>
      <c r="CEN102" s="29"/>
      <c r="CEO102" s="29"/>
      <c r="CEP102" s="29"/>
      <c r="CEQ102" s="29"/>
      <c r="CER102" s="29"/>
      <c r="CES102" s="29"/>
      <c r="CET102" s="29"/>
      <c r="CEU102" s="29"/>
      <c r="CEV102" s="29"/>
      <c r="CEW102" s="29"/>
      <c r="CEX102" s="29"/>
      <c r="CEY102" s="29"/>
      <c r="CEZ102" s="29"/>
      <c r="CFA102" s="29"/>
      <c r="CFB102" s="29"/>
      <c r="CFC102" s="29"/>
      <c r="CFD102" s="29"/>
      <c r="CFE102" s="29"/>
      <c r="CFF102" s="29"/>
      <c r="CFG102" s="29"/>
      <c r="CFH102" s="29"/>
      <c r="CFI102" s="29"/>
      <c r="CFJ102" s="29"/>
      <c r="CFK102" s="29"/>
      <c r="CFL102" s="29"/>
      <c r="CFM102" s="29"/>
      <c r="CFN102" s="29"/>
      <c r="CFO102" s="29"/>
      <c r="CFP102" s="29"/>
      <c r="CFQ102" s="29"/>
      <c r="CFR102" s="29"/>
      <c r="CFS102" s="29"/>
      <c r="CFT102" s="29"/>
      <c r="CFU102" s="29"/>
      <c r="CFV102" s="29"/>
      <c r="CFW102" s="29"/>
      <c r="CFX102" s="29"/>
      <c r="CFY102" s="29"/>
      <c r="CFZ102" s="29"/>
      <c r="CGA102" s="29"/>
      <c r="CGB102" s="29"/>
      <c r="CGC102" s="29"/>
      <c r="CGD102" s="29"/>
      <c r="CGE102" s="29"/>
      <c r="CGF102" s="29"/>
      <c r="CGG102" s="29"/>
      <c r="CGH102" s="29"/>
      <c r="CGI102" s="29"/>
      <c r="CGJ102" s="29"/>
      <c r="CGK102" s="29"/>
      <c r="CGL102" s="29"/>
      <c r="CGM102" s="29"/>
      <c r="CGN102" s="29"/>
      <c r="CGO102" s="29"/>
      <c r="CGP102" s="29"/>
      <c r="CGQ102" s="29"/>
      <c r="CGR102" s="29"/>
      <c r="CGS102" s="29"/>
      <c r="CGT102" s="29"/>
      <c r="CGU102" s="29"/>
      <c r="CGV102" s="29"/>
      <c r="CGW102" s="29"/>
      <c r="CGX102" s="29"/>
      <c r="CGY102" s="29"/>
      <c r="CGZ102" s="29"/>
      <c r="CHA102" s="29"/>
      <c r="CHB102" s="29"/>
      <c r="CHC102" s="29"/>
      <c r="CHD102" s="29"/>
      <c r="CHE102" s="29"/>
      <c r="CHF102" s="29"/>
      <c r="CHG102" s="29"/>
      <c r="CHH102" s="29"/>
      <c r="CHI102" s="29"/>
      <c r="CHJ102" s="29"/>
      <c r="CHK102" s="29"/>
      <c r="CHL102" s="29"/>
      <c r="CHM102" s="29"/>
      <c r="CHN102" s="29"/>
      <c r="CHO102" s="29"/>
      <c r="CHP102" s="29"/>
      <c r="CHQ102" s="29"/>
      <c r="CHR102" s="29"/>
      <c r="CHS102" s="29"/>
      <c r="CHT102" s="29"/>
      <c r="CHU102" s="29"/>
      <c r="CHV102" s="29"/>
      <c r="CHW102" s="29"/>
      <c r="CHX102" s="29"/>
      <c r="CHY102" s="29"/>
      <c r="CHZ102" s="29"/>
      <c r="CIA102" s="29"/>
      <c r="CIB102" s="29"/>
      <c r="CIC102" s="29"/>
      <c r="CID102" s="29"/>
      <c r="CIE102" s="29"/>
      <c r="CIF102" s="29"/>
      <c r="CIG102" s="29"/>
      <c r="CIH102" s="29"/>
      <c r="CII102" s="29"/>
      <c r="CIJ102" s="29"/>
      <c r="CIK102" s="29"/>
      <c r="CIL102" s="29"/>
      <c r="CIM102" s="29"/>
      <c r="CIN102" s="29"/>
      <c r="CIO102" s="29"/>
      <c r="CIP102" s="29"/>
      <c r="CIQ102" s="29"/>
      <c r="CIR102" s="29"/>
      <c r="CIS102" s="29"/>
      <c r="CIT102" s="29"/>
      <c r="CIU102" s="29"/>
      <c r="CIV102" s="29"/>
      <c r="CIW102" s="29"/>
      <c r="CIX102" s="29"/>
      <c r="CIY102" s="29"/>
      <c r="CIZ102" s="29"/>
      <c r="CJA102" s="29"/>
      <c r="CJB102" s="29"/>
      <c r="CJC102" s="29"/>
      <c r="CJD102" s="29"/>
      <c r="CJE102" s="29"/>
      <c r="CJF102" s="29"/>
      <c r="CJG102" s="29"/>
      <c r="CJH102" s="29"/>
      <c r="CJI102" s="29"/>
      <c r="CJJ102" s="29"/>
      <c r="CJK102" s="29"/>
      <c r="CJL102" s="29"/>
      <c r="CJM102" s="29"/>
      <c r="CJN102" s="29"/>
      <c r="CJO102" s="29"/>
      <c r="CJP102" s="29"/>
      <c r="CJQ102" s="29"/>
      <c r="CJR102" s="29"/>
      <c r="CJS102" s="29"/>
      <c r="CJT102" s="29"/>
      <c r="CJU102" s="29"/>
      <c r="CJV102" s="29"/>
      <c r="CJW102" s="29"/>
      <c r="CJX102" s="29"/>
      <c r="CJY102" s="29"/>
      <c r="CJZ102" s="29"/>
      <c r="CKA102" s="29"/>
      <c r="CKB102" s="29"/>
      <c r="CKC102" s="29"/>
      <c r="CKD102" s="29"/>
      <c r="CKE102" s="29"/>
      <c r="CKF102" s="29"/>
      <c r="CKG102" s="29"/>
      <c r="CKH102" s="29"/>
      <c r="CKI102" s="29"/>
      <c r="CKJ102" s="29"/>
      <c r="CKK102" s="29"/>
      <c r="CKL102" s="29"/>
      <c r="CKM102" s="29"/>
      <c r="CKN102" s="29"/>
      <c r="CKO102" s="29"/>
      <c r="CKP102" s="29"/>
      <c r="CKQ102" s="29"/>
      <c r="CKR102" s="29"/>
      <c r="CKS102" s="29"/>
      <c r="CKT102" s="29"/>
      <c r="CKU102" s="29"/>
      <c r="CKV102" s="29"/>
      <c r="CKW102" s="29"/>
      <c r="CKX102" s="29"/>
      <c r="CKY102" s="29"/>
      <c r="CKZ102" s="29"/>
      <c r="CLA102" s="29"/>
      <c r="CLB102" s="29"/>
      <c r="CLC102" s="29"/>
      <c r="CLD102" s="29"/>
      <c r="CLE102" s="29"/>
      <c r="CLF102" s="29"/>
      <c r="CLG102" s="29"/>
      <c r="CLH102" s="29"/>
      <c r="CLI102" s="29"/>
      <c r="CLJ102" s="29"/>
      <c r="CLK102" s="29"/>
      <c r="CLL102" s="29"/>
      <c r="CLM102" s="29"/>
      <c r="CLN102" s="29"/>
      <c r="CLO102" s="29"/>
      <c r="CLP102" s="29"/>
      <c r="CLQ102" s="29"/>
      <c r="CLR102" s="29"/>
      <c r="CLS102" s="29"/>
      <c r="CLT102" s="29"/>
      <c r="CLU102" s="29"/>
      <c r="CLV102" s="29"/>
      <c r="CLW102" s="29"/>
      <c r="CLX102" s="29"/>
      <c r="CLY102" s="29"/>
      <c r="CLZ102" s="29"/>
      <c r="CMA102" s="29"/>
      <c r="CMB102" s="29"/>
      <c r="CMC102" s="29"/>
      <c r="CMD102" s="29"/>
      <c r="CME102" s="29"/>
      <c r="CMF102" s="29"/>
      <c r="CMG102" s="29"/>
      <c r="CMH102" s="29"/>
      <c r="CMI102" s="29"/>
      <c r="CMJ102" s="29"/>
      <c r="CMK102" s="29"/>
      <c r="CML102" s="29"/>
      <c r="CMM102" s="29"/>
      <c r="CMN102" s="29"/>
      <c r="CMO102" s="29"/>
      <c r="CMP102" s="29"/>
      <c r="CMQ102" s="29"/>
      <c r="CMR102" s="29"/>
      <c r="CMS102" s="29"/>
      <c r="CMT102" s="29"/>
      <c r="CMU102" s="29"/>
      <c r="CMV102" s="29"/>
      <c r="CMW102" s="29"/>
      <c r="CMX102" s="29"/>
      <c r="CMY102" s="29"/>
      <c r="CMZ102" s="29"/>
      <c r="CNA102" s="29"/>
      <c r="CNB102" s="29"/>
      <c r="CNC102" s="29"/>
      <c r="CND102" s="29"/>
      <c r="CNE102" s="29"/>
      <c r="CNF102" s="29"/>
      <c r="CNG102" s="29"/>
      <c r="CNH102" s="29"/>
      <c r="CNI102" s="29"/>
      <c r="CNJ102" s="29"/>
      <c r="CNK102" s="29"/>
      <c r="CNL102" s="29"/>
      <c r="CNM102" s="29"/>
      <c r="CNN102" s="29"/>
      <c r="CNO102" s="29"/>
      <c r="CNP102" s="29"/>
      <c r="CNQ102" s="29"/>
      <c r="CNR102" s="29"/>
      <c r="CNS102" s="29"/>
      <c r="CNT102" s="29"/>
      <c r="CNU102" s="29"/>
      <c r="CNV102" s="29"/>
      <c r="CNW102" s="29"/>
      <c r="CNX102" s="29"/>
      <c r="CNY102" s="29"/>
      <c r="CNZ102" s="29"/>
      <c r="COA102" s="29"/>
      <c r="COB102" s="29"/>
      <c r="COC102" s="29"/>
      <c r="COD102" s="29"/>
      <c r="COE102" s="29"/>
      <c r="COF102" s="29"/>
      <c r="COG102" s="29"/>
      <c r="COH102" s="29"/>
      <c r="COI102" s="29"/>
      <c r="COJ102" s="29"/>
      <c r="COK102" s="29"/>
      <c r="COL102" s="29"/>
      <c r="COM102" s="29"/>
      <c r="CON102" s="29"/>
      <c r="COO102" s="29"/>
      <c r="COP102" s="29"/>
      <c r="COQ102" s="29"/>
      <c r="COR102" s="29"/>
      <c r="COS102" s="29"/>
      <c r="COT102" s="29"/>
      <c r="COU102" s="29"/>
      <c r="COV102" s="29"/>
      <c r="COW102" s="29"/>
      <c r="COX102" s="29"/>
      <c r="COY102" s="29"/>
      <c r="COZ102" s="29"/>
      <c r="CPA102" s="29"/>
      <c r="CPB102" s="29"/>
      <c r="CPC102" s="29"/>
      <c r="CPD102" s="29"/>
      <c r="CPE102" s="29"/>
      <c r="CPF102" s="29"/>
      <c r="CPG102" s="29"/>
      <c r="CPH102" s="29"/>
      <c r="CPI102" s="29"/>
      <c r="CPJ102" s="29"/>
      <c r="CPK102" s="29"/>
      <c r="CPL102" s="29"/>
      <c r="CPM102" s="29"/>
      <c r="CPN102" s="29"/>
      <c r="CPO102" s="29"/>
      <c r="CPP102" s="29"/>
      <c r="CPQ102" s="29"/>
      <c r="CPR102" s="29"/>
      <c r="CPS102" s="29"/>
      <c r="CPT102" s="29"/>
      <c r="CPU102" s="29"/>
      <c r="CPV102" s="29"/>
      <c r="CPW102" s="29"/>
      <c r="CPX102" s="29"/>
      <c r="CPY102" s="29"/>
      <c r="CPZ102" s="29"/>
      <c r="CQA102" s="29"/>
      <c r="CQB102" s="29"/>
      <c r="CQC102" s="29"/>
      <c r="CQD102" s="29"/>
      <c r="CQE102" s="29"/>
      <c r="CQF102" s="29"/>
      <c r="CQG102" s="29"/>
      <c r="CQH102" s="29"/>
      <c r="CQI102" s="29"/>
      <c r="CQJ102" s="29"/>
      <c r="CQK102" s="29"/>
      <c r="CQL102" s="29"/>
      <c r="CQM102" s="29"/>
      <c r="CQN102" s="29"/>
      <c r="CQO102" s="29"/>
      <c r="CQP102" s="29"/>
      <c r="CQQ102" s="29"/>
      <c r="CQR102" s="29"/>
      <c r="CQS102" s="29"/>
      <c r="CQT102" s="29"/>
      <c r="CQU102" s="29"/>
      <c r="CQV102" s="29"/>
      <c r="CQW102" s="29"/>
      <c r="CQX102" s="29"/>
      <c r="CQY102" s="29"/>
      <c r="CQZ102" s="29"/>
      <c r="CRA102" s="29"/>
      <c r="CRB102" s="29"/>
      <c r="CRC102" s="29"/>
      <c r="CRD102" s="29"/>
      <c r="CRE102" s="29"/>
      <c r="CRF102" s="29"/>
      <c r="CRG102" s="29"/>
      <c r="CRH102" s="29"/>
      <c r="CRI102" s="29"/>
      <c r="CRJ102" s="29"/>
      <c r="CRK102" s="29"/>
      <c r="CRL102" s="29"/>
      <c r="CRM102" s="29"/>
      <c r="CRN102" s="29"/>
      <c r="CRO102" s="29"/>
      <c r="CRP102" s="29"/>
      <c r="CRQ102" s="29"/>
      <c r="CRR102" s="29"/>
      <c r="CRS102" s="29"/>
      <c r="CRT102" s="29"/>
      <c r="CRU102" s="29"/>
      <c r="CRV102" s="29"/>
      <c r="CRW102" s="29"/>
      <c r="CRX102" s="29"/>
      <c r="CRY102" s="29"/>
      <c r="CRZ102" s="29"/>
      <c r="CSA102" s="29"/>
      <c r="CSB102" s="29"/>
      <c r="CSC102" s="29"/>
      <c r="CSD102" s="29"/>
      <c r="CSE102" s="29"/>
      <c r="CSF102" s="29"/>
      <c r="CSG102" s="29"/>
      <c r="CSH102" s="29"/>
      <c r="CSI102" s="29"/>
      <c r="CSJ102" s="29"/>
      <c r="CSK102" s="29"/>
      <c r="CSL102" s="29"/>
      <c r="CSM102" s="29"/>
      <c r="CSN102" s="29"/>
      <c r="CSO102" s="29"/>
      <c r="CSP102" s="29"/>
      <c r="CSQ102" s="29"/>
      <c r="CSR102" s="29"/>
      <c r="CSS102" s="29"/>
      <c r="CST102" s="29"/>
      <c r="CSU102" s="29"/>
      <c r="CSV102" s="29"/>
      <c r="CSW102" s="29"/>
      <c r="CSX102" s="29"/>
      <c r="CSY102" s="29"/>
      <c r="CSZ102" s="29"/>
      <c r="CTA102" s="29"/>
      <c r="CTB102" s="29"/>
      <c r="CTC102" s="29"/>
      <c r="CTD102" s="29"/>
      <c r="CTE102" s="29"/>
      <c r="CTF102" s="29"/>
      <c r="CTG102" s="29"/>
      <c r="CTH102" s="29"/>
      <c r="CTI102" s="29"/>
      <c r="CTJ102" s="29"/>
      <c r="CTK102" s="29"/>
      <c r="CTL102" s="29"/>
      <c r="CTM102" s="29"/>
      <c r="CTN102" s="29"/>
      <c r="CTO102" s="29"/>
      <c r="CTP102" s="29"/>
      <c r="CTQ102" s="29"/>
      <c r="CTR102" s="29"/>
      <c r="CTS102" s="29"/>
      <c r="CTT102" s="29"/>
      <c r="CTU102" s="29"/>
      <c r="CTV102" s="29"/>
      <c r="CTW102" s="29"/>
      <c r="CTX102" s="29"/>
      <c r="CTY102" s="29"/>
      <c r="CTZ102" s="29"/>
      <c r="CUA102" s="29"/>
      <c r="CUB102" s="29"/>
      <c r="CUC102" s="29"/>
      <c r="CUD102" s="29"/>
      <c r="CUE102" s="29"/>
      <c r="CUF102" s="29"/>
      <c r="CUG102" s="29"/>
      <c r="CUH102" s="29"/>
      <c r="CUI102" s="29"/>
      <c r="CUJ102" s="29"/>
      <c r="CUK102" s="29"/>
      <c r="CUL102" s="29"/>
      <c r="CUM102" s="29"/>
      <c r="CUN102" s="29"/>
      <c r="CUO102" s="29"/>
      <c r="CUP102" s="29"/>
      <c r="CUQ102" s="29"/>
      <c r="CUR102" s="29"/>
      <c r="CUS102" s="29"/>
      <c r="CUT102" s="29"/>
      <c r="CUU102" s="29"/>
      <c r="CUV102" s="29"/>
      <c r="CUW102" s="29"/>
      <c r="CUX102" s="29"/>
      <c r="CUY102" s="29"/>
      <c r="CUZ102" s="29"/>
      <c r="CVA102" s="29"/>
      <c r="CVB102" s="29"/>
      <c r="CVC102" s="29"/>
      <c r="CVD102" s="29"/>
      <c r="CVE102" s="29"/>
      <c r="CVF102" s="29"/>
      <c r="CVG102" s="29"/>
      <c r="CVH102" s="29"/>
      <c r="CVI102" s="29"/>
      <c r="CVJ102" s="29"/>
      <c r="CVK102" s="29"/>
      <c r="CVL102" s="29"/>
      <c r="CVM102" s="29"/>
      <c r="CVN102" s="29"/>
      <c r="CVO102" s="29"/>
      <c r="CVP102" s="29"/>
      <c r="CVQ102" s="29"/>
      <c r="CVR102" s="29"/>
      <c r="CVS102" s="29"/>
      <c r="CVT102" s="29"/>
      <c r="CVU102" s="29"/>
      <c r="CVV102" s="29"/>
      <c r="CVW102" s="29"/>
      <c r="CVX102" s="29"/>
      <c r="CVY102" s="29"/>
      <c r="CVZ102" s="29"/>
      <c r="CWA102" s="29"/>
      <c r="CWB102" s="29"/>
      <c r="CWC102" s="29"/>
      <c r="CWD102" s="29"/>
      <c r="CWE102" s="29"/>
      <c r="CWF102" s="29"/>
      <c r="CWG102" s="29"/>
      <c r="CWH102" s="29"/>
      <c r="CWI102" s="29"/>
      <c r="CWJ102" s="29"/>
      <c r="CWK102" s="29"/>
      <c r="CWL102" s="29"/>
      <c r="CWM102" s="29"/>
      <c r="CWN102" s="29"/>
      <c r="CWO102" s="29"/>
      <c r="CWP102" s="29"/>
      <c r="CWQ102" s="29"/>
      <c r="CWR102" s="29"/>
      <c r="CWS102" s="29"/>
      <c r="CWT102" s="29"/>
      <c r="CWU102" s="29"/>
      <c r="CWV102" s="29"/>
      <c r="CWW102" s="29"/>
      <c r="CWX102" s="29"/>
      <c r="CWY102" s="29"/>
      <c r="CWZ102" s="29"/>
      <c r="CXA102" s="29"/>
      <c r="CXB102" s="29"/>
      <c r="CXC102" s="29"/>
      <c r="CXD102" s="29"/>
      <c r="CXE102" s="29"/>
      <c r="CXF102" s="29"/>
      <c r="CXG102" s="29"/>
      <c r="CXH102" s="29"/>
      <c r="CXI102" s="29"/>
      <c r="CXJ102" s="29"/>
      <c r="CXK102" s="29"/>
      <c r="CXL102" s="29"/>
      <c r="CXM102" s="29"/>
      <c r="CXN102" s="29"/>
      <c r="CXO102" s="29"/>
      <c r="CXP102" s="29"/>
      <c r="CXQ102" s="29"/>
      <c r="CXR102" s="29"/>
      <c r="CXS102" s="29"/>
      <c r="CXT102" s="29"/>
      <c r="CXU102" s="29"/>
      <c r="CXV102" s="29"/>
      <c r="CXW102" s="29"/>
      <c r="CXX102" s="29"/>
      <c r="CXY102" s="29"/>
      <c r="CXZ102" s="29"/>
      <c r="CYA102" s="29"/>
      <c r="CYB102" s="29"/>
      <c r="CYC102" s="29"/>
      <c r="CYD102" s="29"/>
      <c r="CYE102" s="29"/>
      <c r="CYF102" s="29"/>
      <c r="CYG102" s="29"/>
      <c r="CYH102" s="29"/>
      <c r="CYI102" s="29"/>
      <c r="CYJ102" s="29"/>
      <c r="CYK102" s="29"/>
      <c r="CYL102" s="29"/>
      <c r="CYM102" s="29"/>
      <c r="CYN102" s="29"/>
      <c r="CYO102" s="29"/>
      <c r="CYP102" s="29"/>
      <c r="CYQ102" s="29"/>
      <c r="CYR102" s="29"/>
      <c r="CYS102" s="29"/>
      <c r="CYT102" s="29"/>
      <c r="CYU102" s="29"/>
      <c r="CYV102" s="29"/>
      <c r="CYW102" s="29"/>
      <c r="CYX102" s="29"/>
      <c r="CYY102" s="29"/>
      <c r="CYZ102" s="29"/>
      <c r="CZA102" s="29"/>
      <c r="CZB102" s="29"/>
      <c r="CZC102" s="29"/>
      <c r="CZD102" s="29"/>
      <c r="CZE102" s="29"/>
      <c r="CZF102" s="29"/>
      <c r="CZG102" s="29"/>
      <c r="CZH102" s="29"/>
      <c r="CZI102" s="29"/>
      <c r="CZJ102" s="29"/>
      <c r="CZK102" s="29"/>
      <c r="CZL102" s="29"/>
      <c r="CZM102" s="29"/>
      <c r="CZN102" s="29"/>
      <c r="CZO102" s="29"/>
      <c r="CZP102" s="29"/>
      <c r="CZQ102" s="29"/>
      <c r="CZR102" s="29"/>
      <c r="CZS102" s="29"/>
      <c r="CZT102" s="29"/>
      <c r="CZU102" s="29"/>
      <c r="CZV102" s="29"/>
      <c r="CZW102" s="29"/>
      <c r="CZX102" s="29"/>
      <c r="CZY102" s="29"/>
      <c r="CZZ102" s="29"/>
      <c r="DAA102" s="29"/>
      <c r="DAB102" s="29"/>
      <c r="DAC102" s="29"/>
      <c r="DAD102" s="29"/>
      <c r="DAE102" s="29"/>
      <c r="DAF102" s="29"/>
      <c r="DAG102" s="29"/>
      <c r="DAH102" s="29"/>
      <c r="DAI102" s="29"/>
      <c r="DAJ102" s="29"/>
      <c r="DAK102" s="29"/>
      <c r="DAL102" s="29"/>
      <c r="DAM102" s="29"/>
      <c r="DAN102" s="29"/>
      <c r="DAO102" s="29"/>
      <c r="DAP102" s="29"/>
      <c r="DAQ102" s="29"/>
      <c r="DAR102" s="29"/>
      <c r="DAS102" s="29"/>
      <c r="DAT102" s="29"/>
      <c r="DAU102" s="29"/>
      <c r="DAV102" s="29"/>
      <c r="DAW102" s="29"/>
      <c r="DAX102" s="29"/>
      <c r="DAY102" s="29"/>
      <c r="DAZ102" s="29"/>
      <c r="DBA102" s="29"/>
      <c r="DBB102" s="29"/>
      <c r="DBC102" s="29"/>
      <c r="DBD102" s="29"/>
      <c r="DBE102" s="29"/>
      <c r="DBF102" s="29"/>
      <c r="DBG102" s="29"/>
      <c r="DBH102" s="29"/>
      <c r="DBI102" s="29"/>
      <c r="DBJ102" s="29"/>
      <c r="DBK102" s="29"/>
      <c r="DBL102" s="29"/>
      <c r="DBM102" s="29"/>
      <c r="DBN102" s="29"/>
      <c r="DBO102" s="29"/>
      <c r="DBP102" s="29"/>
      <c r="DBQ102" s="29"/>
      <c r="DBR102" s="29"/>
      <c r="DBS102" s="29"/>
      <c r="DBT102" s="29"/>
      <c r="DBU102" s="29"/>
      <c r="DBV102" s="29"/>
      <c r="DBW102" s="29"/>
      <c r="DBX102" s="29"/>
      <c r="DBY102" s="29"/>
      <c r="DBZ102" s="29"/>
      <c r="DCA102" s="29"/>
      <c r="DCB102" s="29"/>
      <c r="DCC102" s="29"/>
      <c r="DCD102" s="29"/>
      <c r="DCE102" s="29"/>
      <c r="DCF102" s="29"/>
      <c r="DCG102" s="29"/>
      <c r="DCH102" s="29"/>
      <c r="DCI102" s="29"/>
      <c r="DCJ102" s="29"/>
      <c r="DCK102" s="29"/>
      <c r="DCL102" s="29"/>
      <c r="DCM102" s="29"/>
      <c r="DCN102" s="29"/>
      <c r="DCO102" s="29"/>
      <c r="DCP102" s="29"/>
      <c r="DCQ102" s="29"/>
      <c r="DCR102" s="29"/>
      <c r="DCS102" s="29"/>
      <c r="DCT102" s="29"/>
      <c r="DCU102" s="29"/>
      <c r="DCV102" s="29"/>
      <c r="DCW102" s="29"/>
      <c r="DCX102" s="29"/>
      <c r="DCY102" s="29"/>
      <c r="DCZ102" s="29"/>
      <c r="DDA102" s="29"/>
      <c r="DDB102" s="29"/>
      <c r="DDC102" s="29"/>
      <c r="DDD102" s="29"/>
      <c r="DDE102" s="29"/>
      <c r="DDF102" s="29"/>
      <c r="DDG102" s="29"/>
      <c r="DDH102" s="29"/>
      <c r="DDI102" s="29"/>
      <c r="DDJ102" s="29"/>
      <c r="DDK102" s="29"/>
      <c r="DDL102" s="29"/>
      <c r="DDM102" s="29"/>
      <c r="DDN102" s="29"/>
      <c r="DDO102" s="29"/>
      <c r="DDP102" s="29"/>
      <c r="DDQ102" s="29"/>
      <c r="DDR102" s="29"/>
      <c r="DDS102" s="29"/>
      <c r="DDT102" s="29"/>
      <c r="DDU102" s="29"/>
      <c r="DDV102" s="29"/>
      <c r="DDW102" s="29"/>
      <c r="DDX102" s="29"/>
      <c r="DDY102" s="29"/>
      <c r="DDZ102" s="29"/>
      <c r="DEA102" s="29"/>
      <c r="DEB102" s="29"/>
      <c r="DEC102" s="29"/>
      <c r="DED102" s="29"/>
      <c r="DEE102" s="29"/>
      <c r="DEF102" s="29"/>
      <c r="DEG102" s="29"/>
      <c r="DEH102" s="29"/>
      <c r="DEI102" s="29"/>
      <c r="DEJ102" s="29"/>
      <c r="DEK102" s="29"/>
      <c r="DEL102" s="29"/>
      <c r="DEM102" s="29"/>
      <c r="DEN102" s="29"/>
      <c r="DEO102" s="29"/>
      <c r="DEP102" s="29"/>
      <c r="DEQ102" s="29"/>
      <c r="DER102" s="29"/>
      <c r="DES102" s="29"/>
      <c r="DET102" s="29"/>
      <c r="DEU102" s="29"/>
      <c r="DEV102" s="29"/>
      <c r="DEW102" s="29"/>
      <c r="DEX102" s="29"/>
      <c r="DEY102" s="29"/>
      <c r="DEZ102" s="29"/>
      <c r="DFA102" s="29"/>
      <c r="DFB102" s="29"/>
      <c r="DFC102" s="29"/>
      <c r="DFD102" s="29"/>
      <c r="DFE102" s="29"/>
      <c r="DFF102" s="29"/>
      <c r="DFG102" s="29"/>
      <c r="DFH102" s="29"/>
      <c r="DFI102" s="29"/>
      <c r="DFJ102" s="29"/>
      <c r="DFK102" s="29"/>
      <c r="DFL102" s="29"/>
      <c r="DFM102" s="29"/>
      <c r="DFN102" s="29"/>
      <c r="DFO102" s="29"/>
      <c r="DFP102" s="29"/>
      <c r="DFQ102" s="29"/>
      <c r="DFR102" s="29"/>
      <c r="DFS102" s="29"/>
      <c r="DFT102" s="29"/>
      <c r="DFU102" s="29"/>
      <c r="DFV102" s="29"/>
      <c r="DFW102" s="29"/>
      <c r="DFX102" s="29"/>
      <c r="DFY102" s="29"/>
      <c r="DFZ102" s="29"/>
      <c r="DGA102" s="29"/>
      <c r="DGB102" s="29"/>
      <c r="DGC102" s="29"/>
      <c r="DGD102" s="29"/>
      <c r="DGE102" s="29"/>
      <c r="DGF102" s="29"/>
      <c r="DGG102" s="29"/>
      <c r="DGH102" s="29"/>
      <c r="DGI102" s="29"/>
      <c r="DGJ102" s="29"/>
      <c r="DGK102" s="29"/>
      <c r="DGL102" s="29"/>
      <c r="DGM102" s="29"/>
      <c r="DGN102" s="29"/>
      <c r="DGO102" s="29"/>
      <c r="DGP102" s="29"/>
      <c r="DGQ102" s="29"/>
      <c r="DGR102" s="29"/>
      <c r="DGS102" s="29"/>
      <c r="DGT102" s="29"/>
      <c r="DGU102" s="29"/>
      <c r="DGV102" s="29"/>
      <c r="DGW102" s="29"/>
      <c r="DGX102" s="29"/>
      <c r="DGY102" s="29"/>
      <c r="DGZ102" s="29"/>
      <c r="DHA102" s="29"/>
      <c r="DHB102" s="29"/>
      <c r="DHC102" s="29"/>
      <c r="DHD102" s="29"/>
      <c r="DHE102" s="29"/>
      <c r="DHF102" s="29"/>
      <c r="DHG102" s="29"/>
      <c r="DHH102" s="29"/>
      <c r="DHI102" s="29"/>
      <c r="DHJ102" s="29"/>
      <c r="DHK102" s="29"/>
      <c r="DHL102" s="29"/>
      <c r="DHM102" s="29"/>
      <c r="DHN102" s="29"/>
      <c r="DHO102" s="29"/>
      <c r="DHP102" s="29"/>
      <c r="DHQ102" s="29"/>
      <c r="DHR102" s="29"/>
      <c r="DHS102" s="29"/>
      <c r="DHT102" s="29"/>
      <c r="DHU102" s="29"/>
      <c r="DHV102" s="29"/>
      <c r="DHW102" s="29"/>
      <c r="DHX102" s="29"/>
      <c r="DHY102" s="29"/>
      <c r="DHZ102" s="29"/>
      <c r="DIA102" s="29"/>
      <c r="DIB102" s="29"/>
      <c r="DIC102" s="29"/>
      <c r="DID102" s="29"/>
      <c r="DIE102" s="29"/>
      <c r="DIF102" s="29"/>
      <c r="DIG102" s="29"/>
      <c r="DIH102" s="29"/>
      <c r="DII102" s="29"/>
      <c r="DIJ102" s="29"/>
      <c r="DIK102" s="29"/>
      <c r="DIL102" s="29"/>
      <c r="DIM102" s="29"/>
      <c r="DIN102" s="29"/>
      <c r="DIO102" s="29"/>
      <c r="DIP102" s="29"/>
      <c r="DIQ102" s="29"/>
      <c r="DIR102" s="29"/>
      <c r="DIS102" s="29"/>
      <c r="DIT102" s="29"/>
      <c r="DIU102" s="29"/>
      <c r="DIV102" s="29"/>
      <c r="DIW102" s="29"/>
      <c r="DIX102" s="29"/>
      <c r="DIY102" s="29"/>
      <c r="DIZ102" s="29"/>
      <c r="DJA102" s="29"/>
      <c r="DJB102" s="29"/>
      <c r="DJC102" s="29"/>
      <c r="DJD102" s="29"/>
      <c r="DJE102" s="29"/>
      <c r="DJF102" s="29"/>
      <c r="DJG102" s="29"/>
      <c r="DJH102" s="29"/>
      <c r="DJI102" s="29"/>
      <c r="DJJ102" s="29"/>
      <c r="DJK102" s="29"/>
      <c r="DJL102" s="29"/>
      <c r="DJM102" s="29"/>
      <c r="DJN102" s="29"/>
      <c r="DJO102" s="29"/>
      <c r="DJP102" s="29"/>
      <c r="DJQ102" s="29"/>
      <c r="DJR102" s="29"/>
      <c r="DJS102" s="29"/>
      <c r="DJT102" s="29"/>
      <c r="DJU102" s="29"/>
      <c r="DJV102" s="29"/>
      <c r="DJW102" s="29"/>
      <c r="DJX102" s="29"/>
      <c r="DJY102" s="29"/>
      <c r="DJZ102" s="29"/>
      <c r="DKA102" s="29"/>
      <c r="DKB102" s="29"/>
      <c r="DKC102" s="29"/>
      <c r="DKD102" s="29"/>
      <c r="DKE102" s="29"/>
      <c r="DKF102" s="29"/>
      <c r="DKG102" s="29"/>
      <c r="DKH102" s="29"/>
      <c r="DKI102" s="29"/>
      <c r="DKJ102" s="29"/>
      <c r="DKK102" s="29"/>
      <c r="DKL102" s="29"/>
      <c r="DKM102" s="29"/>
      <c r="DKN102" s="29"/>
      <c r="DKO102" s="29"/>
      <c r="DKP102" s="29"/>
      <c r="DKQ102" s="29"/>
      <c r="DKR102" s="29"/>
      <c r="DKS102" s="29"/>
      <c r="DKT102" s="29"/>
      <c r="DKU102" s="29"/>
      <c r="DKV102" s="29"/>
      <c r="DKW102" s="29"/>
      <c r="DKX102" s="29"/>
      <c r="DKY102" s="29"/>
      <c r="DKZ102" s="29"/>
      <c r="DLA102" s="29"/>
      <c r="DLB102" s="29"/>
      <c r="DLC102" s="29"/>
      <c r="DLD102" s="29"/>
      <c r="DLE102" s="29"/>
      <c r="DLF102" s="29"/>
      <c r="DLG102" s="29"/>
      <c r="DLH102" s="29"/>
      <c r="DLI102" s="29"/>
      <c r="DLJ102" s="29"/>
      <c r="DLK102" s="29"/>
      <c r="DLL102" s="29"/>
      <c r="DLM102" s="29"/>
      <c r="DLN102" s="29"/>
      <c r="DLO102" s="29"/>
      <c r="DLP102" s="29"/>
      <c r="DLQ102" s="29"/>
      <c r="DLR102" s="29"/>
      <c r="DLS102" s="29"/>
      <c r="DLT102" s="29"/>
      <c r="DLU102" s="29"/>
      <c r="DLV102" s="29"/>
      <c r="DLW102" s="29"/>
      <c r="DLX102" s="29"/>
      <c r="DLY102" s="29"/>
      <c r="DLZ102" s="29"/>
      <c r="DMA102" s="29"/>
      <c r="DMB102" s="29"/>
      <c r="DMC102" s="29"/>
      <c r="DMD102" s="29"/>
      <c r="DME102" s="29"/>
      <c r="DMF102" s="29"/>
      <c r="DMG102" s="29"/>
      <c r="DMH102" s="29"/>
      <c r="DMI102" s="29"/>
      <c r="DMJ102" s="29"/>
      <c r="DMK102" s="29"/>
      <c r="DML102" s="29"/>
      <c r="DMM102" s="29"/>
      <c r="DMN102" s="29"/>
      <c r="DMO102" s="29"/>
      <c r="DMP102" s="29"/>
      <c r="DMQ102" s="29"/>
      <c r="DMR102" s="29"/>
      <c r="DMS102" s="29"/>
      <c r="DMT102" s="29"/>
      <c r="DMU102" s="29"/>
      <c r="DMV102" s="29"/>
      <c r="DMW102" s="29"/>
      <c r="DMX102" s="29"/>
      <c r="DMY102" s="29"/>
      <c r="DMZ102" s="29"/>
      <c r="DNA102" s="29"/>
      <c r="DNB102" s="29"/>
      <c r="DNC102" s="29"/>
      <c r="DND102" s="29"/>
      <c r="DNE102" s="29"/>
      <c r="DNF102" s="29"/>
      <c r="DNG102" s="29"/>
      <c r="DNH102" s="29"/>
      <c r="DNI102" s="29"/>
      <c r="DNJ102" s="29"/>
      <c r="DNK102" s="29"/>
      <c r="DNL102" s="29"/>
      <c r="DNM102" s="29"/>
      <c r="DNN102" s="29"/>
      <c r="DNO102" s="29"/>
      <c r="DNP102" s="29"/>
      <c r="DNQ102" s="29"/>
      <c r="DNR102" s="29"/>
      <c r="DNS102" s="29"/>
      <c r="DNT102" s="29"/>
      <c r="DNU102" s="29"/>
      <c r="DNV102" s="29"/>
      <c r="DNW102" s="29"/>
      <c r="DNX102" s="29"/>
      <c r="DNY102" s="29"/>
      <c r="DNZ102" s="29"/>
      <c r="DOA102" s="29"/>
      <c r="DOB102" s="29"/>
      <c r="DOC102" s="29"/>
      <c r="DOD102" s="29"/>
      <c r="DOE102" s="29"/>
      <c r="DOF102" s="29"/>
      <c r="DOG102" s="29"/>
      <c r="DOH102" s="29"/>
      <c r="DOI102" s="29"/>
      <c r="DOJ102" s="29"/>
      <c r="DOK102" s="29"/>
      <c r="DOL102" s="29"/>
      <c r="DOM102" s="29"/>
      <c r="DON102" s="29"/>
      <c r="DOO102" s="29"/>
      <c r="DOP102" s="29"/>
      <c r="DOQ102" s="29"/>
      <c r="DOR102" s="29"/>
      <c r="DOS102" s="29"/>
      <c r="DOT102" s="29"/>
      <c r="DOU102" s="29"/>
      <c r="DOV102" s="29"/>
      <c r="DOW102" s="29"/>
      <c r="DOX102" s="29"/>
      <c r="DOY102" s="29"/>
      <c r="DOZ102" s="29"/>
      <c r="DPA102" s="29"/>
      <c r="DPB102" s="29"/>
      <c r="DPC102" s="29"/>
      <c r="DPD102" s="29"/>
      <c r="DPE102" s="29"/>
      <c r="DPF102" s="29"/>
      <c r="DPG102" s="29"/>
      <c r="DPH102" s="29"/>
      <c r="DPI102" s="29"/>
      <c r="DPJ102" s="29"/>
      <c r="DPK102" s="29"/>
      <c r="DPL102" s="29"/>
      <c r="DPM102" s="29"/>
      <c r="DPN102" s="29"/>
      <c r="DPO102" s="29"/>
      <c r="DPP102" s="29"/>
      <c r="DPQ102" s="29"/>
      <c r="DPR102" s="29"/>
      <c r="DPS102" s="29"/>
      <c r="DPT102" s="29"/>
      <c r="DPU102" s="29"/>
      <c r="DPV102" s="29"/>
      <c r="DPW102" s="29"/>
      <c r="DPX102" s="29"/>
      <c r="DPY102" s="29"/>
      <c r="DPZ102" s="29"/>
      <c r="DQA102" s="29"/>
      <c r="DQB102" s="29"/>
      <c r="DQC102" s="29"/>
      <c r="DQD102" s="29"/>
      <c r="DQE102" s="29"/>
      <c r="DQF102" s="29"/>
      <c r="DQG102" s="29"/>
      <c r="DQH102" s="29"/>
      <c r="DQI102" s="29"/>
      <c r="DQJ102" s="29"/>
      <c r="DQK102" s="29"/>
      <c r="DQL102" s="29"/>
      <c r="DQM102" s="29"/>
      <c r="DQN102" s="29"/>
      <c r="DQO102" s="29"/>
      <c r="DQP102" s="29"/>
      <c r="DQQ102" s="29"/>
      <c r="DQR102" s="29"/>
      <c r="DQS102" s="29"/>
      <c r="DQT102" s="29"/>
      <c r="DQU102" s="29"/>
      <c r="DQV102" s="29"/>
      <c r="DQW102" s="29"/>
      <c r="DQX102" s="29"/>
      <c r="DQY102" s="29"/>
      <c r="DQZ102" s="29"/>
      <c r="DRA102" s="29"/>
      <c r="DRB102" s="29"/>
      <c r="DRC102" s="29"/>
      <c r="DRD102" s="29"/>
      <c r="DRE102" s="29"/>
      <c r="DRF102" s="29"/>
      <c r="DRG102" s="29"/>
      <c r="DRH102" s="29"/>
      <c r="DRI102" s="29"/>
      <c r="DRJ102" s="29"/>
      <c r="DRK102" s="29"/>
      <c r="DRL102" s="29"/>
      <c r="DRM102" s="29"/>
      <c r="DRN102" s="29"/>
      <c r="DRO102" s="29"/>
      <c r="DRP102" s="29"/>
      <c r="DRQ102" s="29"/>
      <c r="DRR102" s="29"/>
      <c r="DRS102" s="29"/>
      <c r="DRT102" s="29"/>
      <c r="DRU102" s="29"/>
      <c r="DRV102" s="29"/>
      <c r="DRW102" s="29"/>
      <c r="DRX102" s="29"/>
      <c r="DRY102" s="29"/>
      <c r="DRZ102" s="29"/>
      <c r="DSA102" s="29"/>
      <c r="DSB102" s="29"/>
      <c r="DSC102" s="29"/>
      <c r="DSD102" s="29"/>
      <c r="DSE102" s="29"/>
      <c r="DSF102" s="29"/>
      <c r="DSG102" s="29"/>
      <c r="DSH102" s="29"/>
      <c r="DSI102" s="29"/>
      <c r="DSJ102" s="29"/>
      <c r="DSK102" s="29"/>
      <c r="DSL102" s="29"/>
      <c r="DSM102" s="29"/>
      <c r="DSN102" s="29"/>
      <c r="DSO102" s="29"/>
      <c r="DSP102" s="29"/>
      <c r="DSQ102" s="29"/>
      <c r="DSR102" s="29"/>
      <c r="DSS102" s="29"/>
      <c r="DST102" s="29"/>
      <c r="DSU102" s="29"/>
      <c r="DSV102" s="29"/>
      <c r="DSW102" s="29"/>
      <c r="DSX102" s="29"/>
      <c r="DSY102" s="29"/>
      <c r="DSZ102" s="29"/>
      <c r="DTA102" s="29"/>
      <c r="DTB102" s="29"/>
      <c r="DTC102" s="29"/>
      <c r="DTD102" s="29"/>
      <c r="DTE102" s="29"/>
      <c r="DTF102" s="29"/>
      <c r="DTG102" s="29"/>
      <c r="DTH102" s="29"/>
      <c r="DTI102" s="29"/>
      <c r="DTJ102" s="29"/>
      <c r="DTK102" s="29"/>
      <c r="DTL102" s="29"/>
      <c r="DTM102" s="29"/>
      <c r="DTN102" s="29"/>
      <c r="DTO102" s="29"/>
      <c r="DTP102" s="29"/>
      <c r="DTQ102" s="29"/>
      <c r="DTR102" s="29"/>
      <c r="DTS102" s="29"/>
      <c r="DTT102" s="29"/>
      <c r="DTU102" s="29"/>
      <c r="DTV102" s="29"/>
      <c r="DTW102" s="29"/>
      <c r="DTX102" s="29"/>
      <c r="DTY102" s="29"/>
      <c r="DTZ102" s="29"/>
      <c r="DUA102" s="29"/>
      <c r="DUB102" s="29"/>
      <c r="DUC102" s="29"/>
      <c r="DUD102" s="29"/>
      <c r="DUE102" s="29"/>
      <c r="DUF102" s="29"/>
      <c r="DUG102" s="29"/>
      <c r="DUH102" s="29"/>
      <c r="DUI102" s="29"/>
      <c r="DUJ102" s="29"/>
      <c r="DUK102" s="29"/>
      <c r="DUL102" s="29"/>
      <c r="DUM102" s="29"/>
      <c r="DUN102" s="29"/>
      <c r="DUO102" s="29"/>
      <c r="DUP102" s="29"/>
      <c r="DUQ102" s="29"/>
      <c r="DUR102" s="29"/>
      <c r="DUS102" s="29"/>
      <c r="DUT102" s="29"/>
      <c r="DUU102" s="29"/>
      <c r="DUV102" s="29"/>
      <c r="DUW102" s="29"/>
      <c r="DUX102" s="29"/>
      <c r="DUY102" s="29"/>
      <c r="DUZ102" s="29"/>
      <c r="DVA102" s="29"/>
      <c r="DVB102" s="29"/>
      <c r="DVC102" s="29"/>
      <c r="DVD102" s="29"/>
      <c r="DVE102" s="29"/>
      <c r="DVF102" s="29"/>
      <c r="DVG102" s="29"/>
      <c r="DVH102" s="29"/>
      <c r="DVI102" s="29"/>
      <c r="DVJ102" s="29"/>
      <c r="DVK102" s="29"/>
      <c r="DVL102" s="29"/>
      <c r="DVM102" s="29"/>
      <c r="DVN102" s="29"/>
      <c r="DVO102" s="29"/>
      <c r="DVP102" s="29"/>
      <c r="DVQ102" s="29"/>
      <c r="DVR102" s="29"/>
      <c r="DVS102" s="29"/>
      <c r="DVT102" s="29"/>
      <c r="DVU102" s="29"/>
      <c r="DVV102" s="29"/>
      <c r="DVW102" s="29"/>
      <c r="DVX102" s="29"/>
      <c r="DVY102" s="29"/>
      <c r="DVZ102" s="29"/>
      <c r="DWA102" s="29"/>
      <c r="DWB102" s="29"/>
      <c r="DWC102" s="29"/>
      <c r="DWD102" s="29"/>
      <c r="DWE102" s="29"/>
      <c r="DWF102" s="29"/>
      <c r="DWG102" s="29"/>
      <c r="DWH102" s="29"/>
      <c r="DWI102" s="29"/>
      <c r="DWJ102" s="29"/>
      <c r="DWK102" s="29"/>
      <c r="DWL102" s="29"/>
      <c r="DWM102" s="29"/>
      <c r="DWN102" s="29"/>
      <c r="DWO102" s="29"/>
      <c r="DWP102" s="29"/>
      <c r="DWQ102" s="29"/>
      <c r="DWR102" s="29"/>
      <c r="DWS102" s="29"/>
      <c r="DWT102" s="29"/>
      <c r="DWU102" s="29"/>
      <c r="DWV102" s="29"/>
      <c r="DWW102" s="29"/>
      <c r="DWX102" s="29"/>
      <c r="DWY102" s="29"/>
      <c r="DWZ102" s="29"/>
      <c r="DXA102" s="29"/>
      <c r="DXB102" s="29"/>
      <c r="DXC102" s="29"/>
      <c r="DXD102" s="29"/>
      <c r="DXE102" s="29"/>
      <c r="DXF102" s="29"/>
      <c r="DXG102" s="29"/>
      <c r="DXH102" s="29"/>
      <c r="DXI102" s="29"/>
      <c r="DXJ102" s="29"/>
      <c r="DXK102" s="29"/>
      <c r="DXL102" s="29"/>
      <c r="DXM102" s="29"/>
      <c r="DXN102" s="29"/>
      <c r="DXO102" s="29"/>
      <c r="DXP102" s="29"/>
      <c r="DXQ102" s="29"/>
      <c r="DXR102" s="29"/>
      <c r="DXS102" s="29"/>
      <c r="DXT102" s="29"/>
      <c r="DXU102" s="29"/>
      <c r="DXV102" s="29"/>
      <c r="DXW102" s="29"/>
      <c r="DXX102" s="29"/>
      <c r="DXY102" s="29"/>
      <c r="DXZ102" s="29"/>
      <c r="DYA102" s="29"/>
      <c r="DYB102" s="29"/>
      <c r="DYC102" s="29"/>
      <c r="DYD102" s="29"/>
      <c r="DYE102" s="29"/>
      <c r="DYF102" s="29"/>
      <c r="DYG102" s="29"/>
      <c r="DYH102" s="29"/>
      <c r="DYI102" s="29"/>
      <c r="DYJ102" s="29"/>
      <c r="DYK102" s="29"/>
      <c r="DYL102" s="29"/>
      <c r="DYM102" s="29"/>
      <c r="DYN102" s="29"/>
      <c r="DYO102" s="29"/>
      <c r="DYP102" s="29"/>
      <c r="DYQ102" s="29"/>
      <c r="DYR102" s="29"/>
      <c r="DYS102" s="29"/>
      <c r="DYT102" s="29"/>
      <c r="DYU102" s="29"/>
      <c r="DYV102" s="29"/>
      <c r="DYW102" s="29"/>
      <c r="DYX102" s="29"/>
      <c r="DYY102" s="29"/>
      <c r="DYZ102" s="29"/>
      <c r="DZA102" s="29"/>
      <c r="DZB102" s="29"/>
      <c r="DZC102" s="29"/>
      <c r="DZD102" s="29"/>
      <c r="DZE102" s="29"/>
      <c r="DZF102" s="29"/>
      <c r="DZG102" s="29"/>
      <c r="DZH102" s="29"/>
      <c r="DZI102" s="29"/>
      <c r="DZJ102" s="29"/>
      <c r="DZK102" s="29"/>
      <c r="DZL102" s="29"/>
      <c r="DZM102" s="29"/>
      <c r="DZN102" s="29"/>
      <c r="DZO102" s="29"/>
      <c r="DZP102" s="29"/>
      <c r="DZQ102" s="29"/>
      <c r="DZR102" s="29"/>
      <c r="DZS102" s="29"/>
      <c r="DZT102" s="29"/>
      <c r="DZU102" s="29"/>
      <c r="DZV102" s="29"/>
      <c r="DZW102" s="29"/>
      <c r="DZX102" s="29"/>
      <c r="DZY102" s="29"/>
      <c r="DZZ102" s="29"/>
      <c r="EAA102" s="29"/>
      <c r="EAB102" s="29"/>
      <c r="EAC102" s="29"/>
      <c r="EAD102" s="29"/>
      <c r="EAE102" s="29"/>
      <c r="EAF102" s="29"/>
      <c r="EAG102" s="29"/>
      <c r="EAH102" s="29"/>
      <c r="EAI102" s="29"/>
      <c r="EAJ102" s="29"/>
      <c r="EAK102" s="29"/>
      <c r="EAL102" s="29"/>
      <c r="EAM102" s="29"/>
      <c r="EAN102" s="29"/>
      <c r="EAO102" s="29"/>
      <c r="EAP102" s="29"/>
      <c r="EAQ102" s="29"/>
      <c r="EAR102" s="29"/>
      <c r="EAS102" s="29"/>
      <c r="EAT102" s="29"/>
      <c r="EAU102" s="29"/>
      <c r="EAV102" s="29"/>
      <c r="EAW102" s="29"/>
      <c r="EAX102" s="29"/>
      <c r="EAY102" s="29"/>
      <c r="EAZ102" s="29"/>
      <c r="EBA102" s="29"/>
      <c r="EBB102" s="29"/>
      <c r="EBC102" s="29"/>
      <c r="EBD102" s="29"/>
      <c r="EBE102" s="29"/>
      <c r="EBF102" s="29"/>
      <c r="EBG102" s="29"/>
      <c r="EBH102" s="29"/>
      <c r="EBI102" s="29"/>
      <c r="EBJ102" s="29"/>
      <c r="EBK102" s="29"/>
      <c r="EBL102" s="29"/>
      <c r="EBM102" s="29"/>
      <c r="EBN102" s="29"/>
      <c r="EBO102" s="29"/>
      <c r="EBP102" s="29"/>
      <c r="EBQ102" s="29"/>
      <c r="EBR102" s="29"/>
      <c r="EBS102" s="29"/>
      <c r="EBT102" s="29"/>
      <c r="EBU102" s="29"/>
      <c r="EBV102" s="29"/>
      <c r="EBW102" s="29"/>
      <c r="EBX102" s="29"/>
      <c r="EBY102" s="29"/>
      <c r="EBZ102" s="29"/>
      <c r="ECA102" s="29"/>
      <c r="ECB102" s="29"/>
      <c r="ECC102" s="29"/>
      <c r="ECD102" s="29"/>
      <c r="ECE102" s="29"/>
      <c r="ECF102" s="29"/>
      <c r="ECG102" s="29"/>
      <c r="ECH102" s="29"/>
      <c r="ECI102" s="29"/>
      <c r="ECJ102" s="29"/>
      <c r="ECK102" s="29"/>
      <c r="ECL102" s="29"/>
      <c r="ECM102" s="29"/>
      <c r="ECN102" s="29"/>
      <c r="ECO102" s="29"/>
      <c r="ECP102" s="29"/>
      <c r="ECQ102" s="29"/>
      <c r="ECR102" s="29"/>
      <c r="ECS102" s="29"/>
      <c r="ECT102" s="29"/>
      <c r="ECU102" s="29"/>
      <c r="ECV102" s="29"/>
      <c r="ECW102" s="29"/>
      <c r="ECX102" s="29"/>
      <c r="ECY102" s="29"/>
      <c r="ECZ102" s="29"/>
      <c r="EDA102" s="29"/>
      <c r="EDB102" s="29"/>
      <c r="EDC102" s="29"/>
      <c r="EDD102" s="29"/>
      <c r="EDE102" s="29"/>
      <c r="EDF102" s="29"/>
      <c r="EDG102" s="29"/>
      <c r="EDH102" s="29"/>
      <c r="EDI102" s="29"/>
      <c r="EDJ102" s="29"/>
      <c r="EDK102" s="29"/>
      <c r="EDL102" s="29"/>
      <c r="EDM102" s="29"/>
      <c r="EDN102" s="29"/>
      <c r="EDO102" s="29"/>
      <c r="EDP102" s="29"/>
      <c r="EDQ102" s="29"/>
      <c r="EDR102" s="29"/>
      <c r="EDS102" s="29"/>
      <c r="EDT102" s="29"/>
      <c r="EDU102" s="29"/>
      <c r="EDV102" s="29"/>
      <c r="EDW102" s="29"/>
      <c r="EDX102" s="29"/>
      <c r="EDY102" s="29"/>
      <c r="EDZ102" s="29"/>
      <c r="EEA102" s="29"/>
      <c r="EEB102" s="29"/>
      <c r="EEC102" s="29"/>
      <c r="EED102" s="29"/>
      <c r="EEE102" s="29"/>
      <c r="EEF102" s="29"/>
      <c r="EEG102" s="29"/>
      <c r="EEH102" s="29"/>
      <c r="EEI102" s="29"/>
      <c r="EEJ102" s="29"/>
      <c r="EEK102" s="29"/>
      <c r="EEL102" s="29"/>
      <c r="EEM102" s="29"/>
      <c r="EEN102" s="29"/>
      <c r="EEO102" s="29"/>
      <c r="EEP102" s="29"/>
      <c r="EEQ102" s="29"/>
      <c r="EER102" s="29"/>
      <c r="EES102" s="29"/>
      <c r="EET102" s="29"/>
      <c r="EEU102" s="29"/>
      <c r="EEV102" s="29"/>
      <c r="EEW102" s="29"/>
      <c r="EEX102" s="29"/>
      <c r="EEY102" s="29"/>
      <c r="EEZ102" s="29"/>
      <c r="EFA102" s="29"/>
      <c r="EFB102" s="29"/>
      <c r="EFC102" s="29"/>
      <c r="EFD102" s="29"/>
      <c r="EFE102" s="29"/>
      <c r="EFF102" s="29"/>
      <c r="EFG102" s="29"/>
      <c r="EFH102" s="29"/>
      <c r="EFI102" s="29"/>
      <c r="EFJ102" s="29"/>
      <c r="EFK102" s="29"/>
      <c r="EFL102" s="29"/>
      <c r="EFM102" s="29"/>
      <c r="EFN102" s="29"/>
      <c r="EFO102" s="29"/>
      <c r="EFP102" s="29"/>
      <c r="EFQ102" s="29"/>
      <c r="EFR102" s="29"/>
      <c r="EFS102" s="29"/>
      <c r="EFT102" s="29"/>
      <c r="EFU102" s="29"/>
      <c r="EFV102" s="29"/>
      <c r="EFW102" s="29"/>
      <c r="EFX102" s="29"/>
      <c r="EFY102" s="29"/>
      <c r="EFZ102" s="29"/>
      <c r="EGA102" s="29"/>
      <c r="EGB102" s="29"/>
      <c r="EGC102" s="29"/>
      <c r="EGD102" s="29"/>
      <c r="EGE102" s="29"/>
      <c r="EGF102" s="29"/>
      <c r="EGG102" s="29"/>
      <c r="EGH102" s="29"/>
      <c r="EGI102" s="29"/>
      <c r="EGJ102" s="29"/>
      <c r="EGK102" s="29"/>
      <c r="EGL102" s="29"/>
      <c r="EGM102" s="29"/>
      <c r="EGN102" s="29"/>
      <c r="EGO102" s="29"/>
      <c r="EGP102" s="29"/>
      <c r="EGQ102" s="29"/>
      <c r="EGR102" s="29"/>
      <c r="EGS102" s="29"/>
      <c r="EGT102" s="29"/>
      <c r="EGU102" s="29"/>
      <c r="EGV102" s="29"/>
      <c r="EGW102" s="29"/>
      <c r="EGX102" s="29"/>
      <c r="EGY102" s="29"/>
      <c r="EGZ102" s="29"/>
      <c r="EHA102" s="29"/>
      <c r="EHB102" s="29"/>
      <c r="EHC102" s="29"/>
      <c r="EHD102" s="29"/>
      <c r="EHE102" s="29"/>
      <c r="EHF102" s="29"/>
      <c r="EHG102" s="29"/>
      <c r="EHH102" s="29"/>
      <c r="EHI102" s="29"/>
      <c r="EHJ102" s="29"/>
      <c r="EHK102" s="29"/>
      <c r="EHL102" s="29"/>
      <c r="EHM102" s="29"/>
      <c r="EHN102" s="29"/>
      <c r="EHO102" s="29"/>
      <c r="EHP102" s="29"/>
      <c r="EHQ102" s="29"/>
      <c r="EHR102" s="29"/>
      <c r="EHS102" s="29"/>
      <c r="EHT102" s="29"/>
      <c r="EHU102" s="29"/>
      <c r="EHV102" s="29"/>
      <c r="EHW102" s="29"/>
      <c r="EHX102" s="29"/>
      <c r="EHY102" s="29"/>
      <c r="EHZ102" s="29"/>
      <c r="EIA102" s="29"/>
      <c r="EIB102" s="29"/>
      <c r="EIC102" s="29"/>
      <c r="EID102" s="29"/>
      <c r="EIE102" s="29"/>
      <c r="EIF102" s="29"/>
      <c r="EIG102" s="29"/>
      <c r="EIH102" s="29"/>
      <c r="EII102" s="29"/>
      <c r="EIJ102" s="29"/>
      <c r="EIK102" s="29"/>
      <c r="EIL102" s="29"/>
      <c r="EIM102" s="29"/>
      <c r="EIN102" s="29"/>
      <c r="EIO102" s="29"/>
      <c r="EIP102" s="29"/>
      <c r="EIQ102" s="29"/>
      <c r="EIR102" s="29"/>
      <c r="EIS102" s="29"/>
      <c r="EIT102" s="29"/>
      <c r="EIU102" s="29"/>
      <c r="EIV102" s="29"/>
      <c r="EIW102" s="29"/>
      <c r="EIX102" s="29"/>
      <c r="EIY102" s="29"/>
      <c r="EIZ102" s="29"/>
      <c r="EJA102" s="29"/>
      <c r="EJB102" s="29"/>
      <c r="EJC102" s="29"/>
      <c r="EJD102" s="29"/>
      <c r="EJE102" s="29"/>
      <c r="EJF102" s="29"/>
      <c r="EJG102" s="29"/>
      <c r="EJH102" s="29"/>
      <c r="EJI102" s="29"/>
      <c r="EJJ102" s="29"/>
      <c r="EJK102" s="29"/>
      <c r="EJL102" s="29"/>
      <c r="EJM102" s="29"/>
      <c r="EJN102" s="29"/>
      <c r="EJO102" s="29"/>
      <c r="EJP102" s="29"/>
      <c r="EJQ102" s="29"/>
      <c r="EJR102" s="29"/>
      <c r="EJS102" s="29"/>
      <c r="EJT102" s="29"/>
      <c r="EJU102" s="29"/>
      <c r="EJV102" s="29"/>
      <c r="EJW102" s="29"/>
      <c r="EJX102" s="29"/>
      <c r="EJY102" s="29"/>
      <c r="EJZ102" s="29"/>
      <c r="EKA102" s="29"/>
      <c r="EKB102" s="29"/>
      <c r="EKC102" s="29"/>
      <c r="EKD102" s="29"/>
      <c r="EKE102" s="29"/>
      <c r="EKF102" s="29"/>
      <c r="EKG102" s="29"/>
      <c r="EKH102" s="29"/>
      <c r="EKI102" s="29"/>
      <c r="EKJ102" s="29"/>
      <c r="EKK102" s="29"/>
      <c r="EKL102" s="29"/>
      <c r="EKM102" s="29"/>
      <c r="EKN102" s="29"/>
      <c r="EKO102" s="29"/>
      <c r="EKP102" s="29"/>
      <c r="EKQ102" s="29"/>
      <c r="EKR102" s="29"/>
      <c r="EKS102" s="29"/>
      <c r="EKT102" s="29"/>
      <c r="EKU102" s="29"/>
      <c r="EKV102" s="29"/>
      <c r="EKW102" s="29"/>
      <c r="EKX102" s="29"/>
      <c r="EKY102" s="29"/>
      <c r="EKZ102" s="29"/>
      <c r="ELA102" s="29"/>
      <c r="ELB102" s="29"/>
      <c r="ELC102" s="29"/>
      <c r="ELD102" s="29"/>
      <c r="ELE102" s="29"/>
      <c r="ELF102" s="29"/>
      <c r="ELG102" s="29"/>
      <c r="ELH102" s="29"/>
      <c r="ELI102" s="29"/>
      <c r="ELJ102" s="29"/>
      <c r="ELK102" s="29"/>
      <c r="ELL102" s="29"/>
      <c r="ELM102" s="29"/>
      <c r="ELN102" s="29"/>
      <c r="ELO102" s="29"/>
      <c r="ELP102" s="29"/>
      <c r="ELQ102" s="29"/>
      <c r="ELR102" s="29"/>
      <c r="ELS102" s="29"/>
      <c r="ELT102" s="29"/>
      <c r="ELU102" s="29"/>
      <c r="ELV102" s="29"/>
      <c r="ELW102" s="29"/>
      <c r="ELX102" s="29"/>
      <c r="ELY102" s="29"/>
      <c r="ELZ102" s="29"/>
      <c r="EMA102" s="29"/>
      <c r="EMB102" s="29"/>
      <c r="EMC102" s="29"/>
      <c r="EMD102" s="29"/>
      <c r="EME102" s="29"/>
      <c r="EMF102" s="29"/>
      <c r="EMG102" s="29"/>
      <c r="EMH102" s="29"/>
      <c r="EMI102" s="29"/>
      <c r="EMJ102" s="29"/>
      <c r="EMK102" s="29"/>
      <c r="EML102" s="29"/>
      <c r="EMM102" s="29"/>
      <c r="EMN102" s="29"/>
      <c r="EMO102" s="29"/>
      <c r="EMP102" s="29"/>
      <c r="EMQ102" s="29"/>
      <c r="EMR102" s="29"/>
      <c r="EMS102" s="29"/>
      <c r="EMT102" s="29"/>
      <c r="EMU102" s="29"/>
      <c r="EMV102" s="29"/>
      <c r="EMW102" s="29"/>
      <c r="EMX102" s="29"/>
      <c r="EMY102" s="29"/>
      <c r="EMZ102" s="29"/>
      <c r="ENA102" s="29"/>
      <c r="ENB102" s="29"/>
      <c r="ENC102" s="29"/>
      <c r="END102" s="29"/>
      <c r="ENE102" s="29"/>
      <c r="ENF102" s="29"/>
      <c r="ENG102" s="29"/>
      <c r="ENH102" s="29"/>
      <c r="ENI102" s="29"/>
      <c r="ENJ102" s="29"/>
      <c r="ENK102" s="29"/>
      <c r="ENL102" s="29"/>
      <c r="ENM102" s="29"/>
      <c r="ENN102" s="29"/>
      <c r="ENO102" s="29"/>
      <c r="ENP102" s="29"/>
      <c r="ENQ102" s="29"/>
      <c r="ENR102" s="29"/>
      <c r="ENS102" s="29"/>
      <c r="ENT102" s="29"/>
      <c r="ENU102" s="29"/>
      <c r="ENV102" s="29"/>
      <c r="ENW102" s="29"/>
      <c r="ENX102" s="29"/>
      <c r="ENY102" s="29"/>
      <c r="ENZ102" s="29"/>
      <c r="EOA102" s="29"/>
      <c r="EOB102" s="29"/>
      <c r="EOC102" s="29"/>
      <c r="EOD102" s="29"/>
      <c r="EOE102" s="29"/>
      <c r="EOF102" s="29"/>
      <c r="EOG102" s="29"/>
      <c r="EOH102" s="29"/>
      <c r="EOI102" s="29"/>
      <c r="EOJ102" s="29"/>
      <c r="EOK102" s="29"/>
      <c r="EOL102" s="29"/>
      <c r="EOM102" s="29"/>
      <c r="EON102" s="29"/>
      <c r="EOO102" s="29"/>
      <c r="EOP102" s="29"/>
      <c r="EOQ102" s="29"/>
      <c r="EOR102" s="29"/>
      <c r="EOS102" s="29"/>
      <c r="EOT102" s="29"/>
      <c r="EOU102" s="29"/>
      <c r="EOV102" s="29"/>
      <c r="EOW102" s="29"/>
      <c r="EOX102" s="29"/>
      <c r="EOY102" s="29"/>
      <c r="EOZ102" s="29"/>
      <c r="EPA102" s="29"/>
      <c r="EPB102" s="29"/>
      <c r="EPC102" s="29"/>
      <c r="EPD102" s="29"/>
      <c r="EPE102" s="29"/>
      <c r="EPF102" s="29"/>
      <c r="EPG102" s="29"/>
      <c r="EPH102" s="29"/>
      <c r="EPI102" s="29"/>
      <c r="EPJ102" s="29"/>
      <c r="EPK102" s="29"/>
      <c r="EPL102" s="29"/>
      <c r="EPM102" s="29"/>
      <c r="EPN102" s="29"/>
      <c r="EPO102" s="29"/>
      <c r="EPP102" s="29"/>
      <c r="EPQ102" s="29"/>
      <c r="EPR102" s="29"/>
      <c r="EPS102" s="29"/>
      <c r="EPT102" s="29"/>
      <c r="EPU102" s="29"/>
      <c r="EPV102" s="29"/>
      <c r="EPW102" s="29"/>
      <c r="EPX102" s="29"/>
      <c r="EPY102" s="29"/>
      <c r="EPZ102" s="29"/>
      <c r="EQA102" s="29"/>
      <c r="EQB102" s="29"/>
      <c r="EQC102" s="29"/>
      <c r="EQD102" s="29"/>
      <c r="EQE102" s="29"/>
      <c r="EQF102" s="29"/>
      <c r="EQG102" s="29"/>
      <c r="EQH102" s="29"/>
      <c r="EQI102" s="29"/>
      <c r="EQJ102" s="29"/>
      <c r="EQK102" s="29"/>
      <c r="EQL102" s="29"/>
      <c r="EQM102" s="29"/>
      <c r="EQN102" s="29"/>
      <c r="EQO102" s="29"/>
      <c r="EQP102" s="29"/>
      <c r="EQQ102" s="29"/>
      <c r="EQR102" s="29"/>
      <c r="EQS102" s="29"/>
      <c r="EQT102" s="29"/>
      <c r="EQU102" s="29"/>
      <c r="EQV102" s="29"/>
      <c r="EQW102" s="29"/>
      <c r="EQX102" s="29"/>
      <c r="EQY102" s="29"/>
      <c r="EQZ102" s="29"/>
      <c r="ERA102" s="29"/>
      <c r="ERB102" s="29"/>
      <c r="ERC102" s="29"/>
      <c r="ERD102" s="29"/>
      <c r="ERE102" s="29"/>
      <c r="ERF102" s="29"/>
      <c r="ERG102" s="29"/>
      <c r="ERH102" s="29"/>
      <c r="ERI102" s="29"/>
      <c r="ERJ102" s="29"/>
      <c r="ERK102" s="29"/>
      <c r="ERL102" s="29"/>
      <c r="ERM102" s="29"/>
      <c r="ERN102" s="29"/>
      <c r="ERO102" s="29"/>
      <c r="ERP102" s="29"/>
      <c r="ERQ102" s="29"/>
      <c r="ERR102" s="29"/>
      <c r="ERS102" s="29"/>
      <c r="ERT102" s="29"/>
      <c r="ERU102" s="29"/>
      <c r="ERV102" s="29"/>
      <c r="ERW102" s="29"/>
      <c r="ERX102" s="29"/>
      <c r="ERY102" s="29"/>
      <c r="ERZ102" s="29"/>
      <c r="ESA102" s="29"/>
      <c r="ESB102" s="29"/>
      <c r="ESC102" s="29"/>
      <c r="ESD102" s="29"/>
      <c r="ESE102" s="29"/>
      <c r="ESF102" s="29"/>
      <c r="ESG102" s="29"/>
      <c r="ESH102" s="29"/>
      <c r="ESI102" s="29"/>
      <c r="ESJ102" s="29"/>
      <c r="ESK102" s="29"/>
      <c r="ESL102" s="29"/>
      <c r="ESM102" s="29"/>
      <c r="ESN102" s="29"/>
      <c r="ESO102" s="29"/>
      <c r="ESP102" s="29"/>
      <c r="ESQ102" s="29"/>
      <c r="ESR102" s="29"/>
      <c r="ESS102" s="29"/>
      <c r="EST102" s="29"/>
      <c r="ESU102" s="29"/>
      <c r="ESV102" s="29"/>
      <c r="ESW102" s="29"/>
      <c r="ESX102" s="29"/>
      <c r="ESY102" s="29"/>
      <c r="ESZ102" s="29"/>
      <c r="ETA102" s="29"/>
      <c r="ETB102" s="29"/>
      <c r="ETC102" s="29"/>
      <c r="ETD102" s="29"/>
      <c r="ETE102" s="29"/>
      <c r="ETF102" s="29"/>
      <c r="ETG102" s="29"/>
      <c r="ETH102" s="29"/>
      <c r="ETI102" s="29"/>
      <c r="ETJ102" s="29"/>
      <c r="ETK102" s="29"/>
      <c r="ETL102" s="29"/>
      <c r="ETM102" s="29"/>
      <c r="ETN102" s="29"/>
      <c r="ETO102" s="29"/>
      <c r="ETP102" s="29"/>
      <c r="ETQ102" s="29"/>
      <c r="ETR102" s="29"/>
      <c r="ETS102" s="29"/>
      <c r="ETT102" s="29"/>
      <c r="ETU102" s="29"/>
      <c r="ETV102" s="29"/>
      <c r="ETW102" s="29"/>
      <c r="ETX102" s="29"/>
      <c r="ETY102" s="29"/>
      <c r="ETZ102" s="29"/>
      <c r="EUA102" s="29"/>
      <c r="EUB102" s="29"/>
      <c r="EUC102" s="29"/>
      <c r="EUD102" s="29"/>
      <c r="EUE102" s="29"/>
      <c r="EUF102" s="29"/>
      <c r="EUG102" s="29"/>
      <c r="EUH102" s="29"/>
      <c r="EUI102" s="29"/>
      <c r="EUJ102" s="29"/>
      <c r="EUK102" s="29"/>
      <c r="EUL102" s="29"/>
      <c r="EUM102" s="29"/>
      <c r="EUN102" s="29"/>
      <c r="EUO102" s="29"/>
      <c r="EUP102" s="29"/>
      <c r="EUQ102" s="29"/>
      <c r="EUR102" s="29"/>
      <c r="EUS102" s="29"/>
      <c r="EUT102" s="29"/>
      <c r="EUU102" s="29"/>
      <c r="EUV102" s="29"/>
      <c r="EUW102" s="29"/>
      <c r="EUX102" s="29"/>
      <c r="EUY102" s="29"/>
      <c r="EUZ102" s="29"/>
      <c r="EVA102" s="29"/>
      <c r="EVB102" s="29"/>
      <c r="EVC102" s="29"/>
      <c r="EVD102" s="29"/>
      <c r="EVE102" s="29"/>
      <c r="EVF102" s="29"/>
      <c r="EVG102" s="29"/>
      <c r="EVH102" s="29"/>
      <c r="EVI102" s="29"/>
      <c r="EVJ102" s="29"/>
      <c r="EVK102" s="29"/>
      <c r="EVL102" s="29"/>
      <c r="EVM102" s="29"/>
      <c r="EVN102" s="29"/>
      <c r="EVO102" s="29"/>
      <c r="EVP102" s="29"/>
      <c r="EVQ102" s="29"/>
      <c r="EVR102" s="29"/>
      <c r="EVS102" s="29"/>
      <c r="EVT102" s="29"/>
      <c r="EVU102" s="29"/>
      <c r="EVV102" s="29"/>
      <c r="EVW102" s="29"/>
      <c r="EVX102" s="29"/>
      <c r="EVY102" s="29"/>
      <c r="EVZ102" s="29"/>
      <c r="EWA102" s="29"/>
      <c r="EWB102" s="29"/>
      <c r="EWC102" s="29"/>
      <c r="EWD102" s="29"/>
      <c r="EWE102" s="29"/>
      <c r="EWF102" s="29"/>
      <c r="EWG102" s="29"/>
      <c r="EWH102" s="29"/>
      <c r="EWI102" s="29"/>
      <c r="EWJ102" s="29"/>
      <c r="EWK102" s="29"/>
      <c r="EWL102" s="29"/>
      <c r="EWM102" s="29"/>
      <c r="EWN102" s="29"/>
      <c r="EWO102" s="29"/>
      <c r="EWP102" s="29"/>
      <c r="EWQ102" s="29"/>
      <c r="EWR102" s="29"/>
      <c r="EWS102" s="29"/>
      <c r="EWT102" s="29"/>
      <c r="EWU102" s="29"/>
      <c r="EWV102" s="29"/>
      <c r="EWW102" s="29"/>
      <c r="EWX102" s="29"/>
      <c r="EWY102" s="29"/>
      <c r="EWZ102" s="29"/>
      <c r="EXA102" s="29"/>
      <c r="EXB102" s="29"/>
      <c r="EXC102" s="29"/>
      <c r="EXD102" s="29"/>
      <c r="EXE102" s="29"/>
      <c r="EXF102" s="29"/>
      <c r="EXG102" s="29"/>
      <c r="EXH102" s="29"/>
      <c r="EXI102" s="29"/>
      <c r="EXJ102" s="29"/>
      <c r="EXK102" s="29"/>
      <c r="EXL102" s="29"/>
      <c r="EXM102" s="29"/>
      <c r="EXN102" s="29"/>
      <c r="EXO102" s="29"/>
      <c r="EXP102" s="29"/>
      <c r="EXQ102" s="29"/>
      <c r="EXR102" s="29"/>
      <c r="EXS102" s="29"/>
      <c r="EXT102" s="29"/>
      <c r="EXU102" s="29"/>
      <c r="EXV102" s="29"/>
      <c r="EXW102" s="29"/>
      <c r="EXX102" s="29"/>
      <c r="EXY102" s="29"/>
      <c r="EXZ102" s="29"/>
      <c r="EYA102" s="29"/>
      <c r="EYB102" s="29"/>
      <c r="EYC102" s="29"/>
      <c r="EYD102" s="29"/>
      <c r="EYE102" s="29"/>
      <c r="EYF102" s="29"/>
      <c r="EYG102" s="29"/>
      <c r="EYH102" s="29"/>
      <c r="EYI102" s="29"/>
      <c r="EYJ102" s="29"/>
      <c r="EYK102" s="29"/>
      <c r="EYL102" s="29"/>
      <c r="EYM102" s="29"/>
      <c r="EYN102" s="29"/>
      <c r="EYO102" s="29"/>
      <c r="EYP102" s="29"/>
      <c r="EYQ102" s="29"/>
      <c r="EYR102" s="29"/>
      <c r="EYS102" s="29"/>
      <c r="EYT102" s="29"/>
      <c r="EYU102" s="29"/>
      <c r="EYV102" s="29"/>
      <c r="EYW102" s="29"/>
      <c r="EYX102" s="29"/>
      <c r="EYY102" s="29"/>
      <c r="EYZ102" s="29"/>
      <c r="EZA102" s="29"/>
      <c r="EZB102" s="29"/>
      <c r="EZC102" s="29"/>
      <c r="EZD102" s="29"/>
      <c r="EZE102" s="29"/>
      <c r="EZF102" s="29"/>
      <c r="EZG102" s="29"/>
      <c r="EZH102" s="29"/>
      <c r="EZI102" s="29"/>
      <c r="EZJ102" s="29"/>
      <c r="EZK102" s="29"/>
      <c r="EZL102" s="29"/>
      <c r="EZM102" s="29"/>
      <c r="EZN102" s="29"/>
      <c r="EZO102" s="29"/>
      <c r="EZP102" s="29"/>
      <c r="EZQ102" s="29"/>
      <c r="EZR102" s="29"/>
      <c r="EZS102" s="29"/>
      <c r="EZT102" s="29"/>
      <c r="EZU102" s="29"/>
      <c r="EZV102" s="29"/>
      <c r="EZW102" s="29"/>
      <c r="EZX102" s="29"/>
      <c r="EZY102" s="29"/>
      <c r="EZZ102" s="29"/>
      <c r="FAA102" s="29"/>
      <c r="FAB102" s="29"/>
      <c r="FAC102" s="29"/>
      <c r="FAD102" s="29"/>
      <c r="FAE102" s="29"/>
      <c r="FAF102" s="29"/>
      <c r="FAG102" s="29"/>
      <c r="FAH102" s="29"/>
      <c r="FAI102" s="29"/>
      <c r="FAJ102" s="29"/>
      <c r="FAK102" s="29"/>
      <c r="FAL102" s="29"/>
      <c r="FAM102" s="29"/>
      <c r="FAN102" s="29"/>
      <c r="FAO102" s="29"/>
      <c r="FAP102" s="29"/>
      <c r="FAQ102" s="29"/>
      <c r="FAR102" s="29"/>
      <c r="FAS102" s="29"/>
      <c r="FAT102" s="29"/>
      <c r="FAU102" s="29"/>
      <c r="FAV102" s="29"/>
      <c r="FAW102" s="29"/>
      <c r="FAX102" s="29"/>
      <c r="FAY102" s="29"/>
      <c r="FAZ102" s="29"/>
      <c r="FBA102" s="29"/>
      <c r="FBB102" s="29"/>
      <c r="FBC102" s="29"/>
      <c r="FBD102" s="29"/>
      <c r="FBE102" s="29"/>
      <c r="FBF102" s="29"/>
      <c r="FBG102" s="29"/>
      <c r="FBH102" s="29"/>
      <c r="FBI102" s="29"/>
      <c r="FBJ102" s="29"/>
      <c r="FBK102" s="29"/>
      <c r="FBL102" s="29"/>
      <c r="FBM102" s="29"/>
      <c r="FBN102" s="29"/>
      <c r="FBO102" s="29"/>
      <c r="FBP102" s="29"/>
      <c r="FBQ102" s="29"/>
      <c r="FBR102" s="29"/>
      <c r="FBS102" s="29"/>
      <c r="FBT102" s="29"/>
      <c r="FBU102" s="29"/>
      <c r="FBV102" s="29"/>
      <c r="FBW102" s="29"/>
      <c r="FBX102" s="29"/>
      <c r="FBY102" s="29"/>
      <c r="FBZ102" s="29"/>
      <c r="FCA102" s="29"/>
      <c r="FCB102" s="29"/>
      <c r="FCC102" s="29"/>
      <c r="FCD102" s="29"/>
      <c r="FCE102" s="29"/>
      <c r="FCF102" s="29"/>
      <c r="FCG102" s="29"/>
      <c r="FCH102" s="29"/>
      <c r="FCI102" s="29"/>
      <c r="FCJ102" s="29"/>
      <c r="FCK102" s="29"/>
      <c r="FCL102" s="29"/>
      <c r="FCM102" s="29"/>
      <c r="FCN102" s="29"/>
      <c r="FCO102" s="29"/>
      <c r="FCP102" s="29"/>
      <c r="FCQ102" s="29"/>
      <c r="FCR102" s="29"/>
      <c r="FCS102" s="29"/>
      <c r="FCT102" s="29"/>
      <c r="FCU102" s="29"/>
      <c r="FCV102" s="29"/>
      <c r="FCW102" s="29"/>
      <c r="FCX102" s="29"/>
      <c r="FCY102" s="29"/>
      <c r="FCZ102" s="29"/>
      <c r="FDA102" s="29"/>
      <c r="FDB102" s="29"/>
      <c r="FDC102" s="29"/>
      <c r="FDD102" s="29"/>
      <c r="FDE102" s="29"/>
      <c r="FDF102" s="29"/>
      <c r="FDG102" s="29"/>
      <c r="FDH102" s="29"/>
      <c r="FDI102" s="29"/>
      <c r="FDJ102" s="29"/>
      <c r="FDK102" s="29"/>
      <c r="FDL102" s="29"/>
      <c r="FDM102" s="29"/>
      <c r="FDN102" s="29"/>
      <c r="FDO102" s="29"/>
      <c r="FDP102" s="29"/>
      <c r="FDQ102" s="29"/>
      <c r="FDR102" s="29"/>
      <c r="FDS102" s="29"/>
      <c r="FDT102" s="29"/>
      <c r="FDU102" s="29"/>
      <c r="FDV102" s="29"/>
      <c r="FDW102" s="29"/>
      <c r="FDX102" s="29"/>
      <c r="FDY102" s="29"/>
      <c r="FDZ102" s="29"/>
      <c r="FEA102" s="29"/>
      <c r="FEB102" s="29"/>
      <c r="FEC102" s="29"/>
      <c r="FED102" s="29"/>
      <c r="FEE102" s="29"/>
      <c r="FEF102" s="29"/>
      <c r="FEG102" s="29"/>
      <c r="FEH102" s="29"/>
      <c r="FEI102" s="29"/>
      <c r="FEJ102" s="29"/>
      <c r="FEK102" s="29"/>
      <c r="FEL102" s="29"/>
      <c r="FEM102" s="29"/>
      <c r="FEN102" s="29"/>
      <c r="FEO102" s="29"/>
      <c r="FEP102" s="29"/>
      <c r="FEQ102" s="29"/>
      <c r="FER102" s="29"/>
      <c r="FES102" s="29"/>
      <c r="FET102" s="29"/>
      <c r="FEU102" s="29"/>
      <c r="FEV102" s="29"/>
      <c r="FEW102" s="29"/>
      <c r="FEX102" s="29"/>
      <c r="FEY102" s="29"/>
      <c r="FEZ102" s="29"/>
      <c r="FFA102" s="29"/>
      <c r="FFB102" s="29"/>
      <c r="FFC102" s="29"/>
      <c r="FFD102" s="29"/>
      <c r="FFE102" s="29"/>
      <c r="FFF102" s="29"/>
      <c r="FFG102" s="29"/>
      <c r="FFH102" s="29"/>
      <c r="FFI102" s="29"/>
      <c r="FFJ102" s="29"/>
      <c r="FFK102" s="29"/>
      <c r="FFL102" s="29"/>
      <c r="FFM102" s="29"/>
      <c r="FFN102" s="29"/>
      <c r="FFO102" s="29"/>
      <c r="FFP102" s="29"/>
      <c r="FFQ102" s="29"/>
      <c r="FFR102" s="29"/>
      <c r="FFS102" s="29"/>
      <c r="FFT102" s="29"/>
      <c r="FFU102" s="29"/>
      <c r="FFV102" s="29"/>
      <c r="FFW102" s="29"/>
      <c r="FFX102" s="29"/>
      <c r="FFY102" s="29"/>
      <c r="FFZ102" s="29"/>
      <c r="FGA102" s="29"/>
      <c r="FGB102" s="29"/>
      <c r="FGC102" s="29"/>
      <c r="FGD102" s="29"/>
      <c r="FGE102" s="29"/>
      <c r="FGF102" s="29"/>
      <c r="FGG102" s="29"/>
      <c r="FGH102" s="29"/>
      <c r="FGI102" s="29"/>
      <c r="FGJ102" s="29"/>
      <c r="FGK102" s="29"/>
      <c r="FGL102" s="29"/>
      <c r="FGM102" s="29"/>
      <c r="FGN102" s="29"/>
      <c r="FGO102" s="29"/>
      <c r="FGP102" s="29"/>
      <c r="FGQ102" s="29"/>
      <c r="FGR102" s="29"/>
      <c r="FGS102" s="29"/>
      <c r="FGT102" s="29"/>
      <c r="FGU102" s="29"/>
      <c r="FGV102" s="29"/>
      <c r="FGW102" s="29"/>
      <c r="FGX102" s="29"/>
      <c r="FGY102" s="29"/>
      <c r="FGZ102" s="29"/>
      <c r="FHA102" s="29"/>
      <c r="FHB102" s="29"/>
      <c r="FHC102" s="29"/>
      <c r="FHD102" s="29"/>
      <c r="FHE102" s="29"/>
      <c r="FHF102" s="29"/>
      <c r="FHG102" s="29"/>
      <c r="FHH102" s="29"/>
      <c r="FHI102" s="29"/>
      <c r="FHJ102" s="29"/>
      <c r="FHK102" s="29"/>
      <c r="FHL102" s="29"/>
      <c r="FHM102" s="29"/>
      <c r="FHN102" s="29"/>
      <c r="FHO102" s="29"/>
      <c r="FHP102" s="29"/>
      <c r="FHQ102" s="29"/>
      <c r="FHR102" s="29"/>
      <c r="FHS102" s="29"/>
      <c r="FHT102" s="29"/>
      <c r="FHU102" s="29"/>
      <c r="FHV102" s="29"/>
      <c r="FHW102" s="29"/>
      <c r="FHX102" s="29"/>
      <c r="FHY102" s="29"/>
      <c r="FHZ102" s="29"/>
      <c r="FIA102" s="29"/>
      <c r="FIB102" s="29"/>
      <c r="FIC102" s="29"/>
      <c r="FID102" s="29"/>
      <c r="FIE102" s="29"/>
      <c r="FIF102" s="29"/>
      <c r="FIG102" s="29"/>
      <c r="FIH102" s="29"/>
      <c r="FII102" s="29"/>
      <c r="FIJ102" s="29"/>
      <c r="FIK102" s="29"/>
      <c r="FIL102" s="29"/>
      <c r="FIM102" s="29"/>
      <c r="FIN102" s="29"/>
      <c r="FIO102" s="29"/>
      <c r="FIP102" s="29"/>
      <c r="FIQ102" s="29"/>
      <c r="FIR102" s="29"/>
      <c r="FIS102" s="29"/>
      <c r="FIT102" s="29"/>
      <c r="FIU102" s="29"/>
      <c r="FIV102" s="29"/>
      <c r="FIW102" s="29"/>
      <c r="FIX102" s="29"/>
      <c r="FIY102" s="29"/>
      <c r="FIZ102" s="29"/>
      <c r="FJA102" s="29"/>
      <c r="FJB102" s="29"/>
      <c r="FJC102" s="29"/>
      <c r="FJD102" s="29"/>
      <c r="FJE102" s="29"/>
      <c r="FJF102" s="29"/>
      <c r="FJG102" s="29"/>
      <c r="FJH102" s="29"/>
      <c r="FJI102" s="29"/>
      <c r="FJJ102" s="29"/>
      <c r="FJK102" s="29"/>
      <c r="FJL102" s="29"/>
      <c r="FJM102" s="29"/>
      <c r="FJN102" s="29"/>
      <c r="FJO102" s="29"/>
      <c r="FJP102" s="29"/>
      <c r="FJQ102" s="29"/>
      <c r="FJR102" s="29"/>
      <c r="FJS102" s="29"/>
      <c r="FJT102" s="29"/>
      <c r="FJU102" s="29"/>
      <c r="FJV102" s="29"/>
      <c r="FJW102" s="29"/>
      <c r="FJX102" s="29"/>
      <c r="FJY102" s="29"/>
      <c r="FJZ102" s="29"/>
      <c r="FKA102" s="29"/>
      <c r="FKB102" s="29"/>
      <c r="FKC102" s="29"/>
      <c r="FKD102" s="29"/>
      <c r="FKE102" s="29"/>
      <c r="FKF102" s="29"/>
      <c r="FKG102" s="29"/>
      <c r="FKH102" s="29"/>
      <c r="FKI102" s="29"/>
      <c r="FKJ102" s="29"/>
      <c r="FKK102" s="29"/>
      <c r="FKL102" s="29"/>
      <c r="FKM102" s="29"/>
      <c r="FKN102" s="29"/>
      <c r="FKO102" s="29"/>
      <c r="FKP102" s="29"/>
      <c r="FKQ102" s="29"/>
      <c r="FKR102" s="29"/>
      <c r="FKS102" s="29"/>
      <c r="FKT102" s="29"/>
      <c r="FKU102" s="29"/>
      <c r="FKV102" s="29"/>
      <c r="FKW102" s="29"/>
      <c r="FKX102" s="29"/>
      <c r="FKY102" s="29"/>
      <c r="FKZ102" s="29"/>
      <c r="FLA102" s="29"/>
      <c r="FLB102" s="29"/>
      <c r="FLC102" s="29"/>
      <c r="FLD102" s="29"/>
      <c r="FLE102" s="29"/>
      <c r="FLF102" s="29"/>
      <c r="FLG102" s="29"/>
      <c r="FLH102" s="29"/>
      <c r="FLI102" s="29"/>
      <c r="FLJ102" s="29"/>
      <c r="FLK102" s="29"/>
      <c r="FLL102" s="29"/>
      <c r="FLM102" s="29"/>
      <c r="FLN102" s="29"/>
      <c r="FLO102" s="29"/>
      <c r="FLP102" s="29"/>
      <c r="FLQ102" s="29"/>
      <c r="FLR102" s="29"/>
      <c r="FLS102" s="29"/>
      <c r="FLT102" s="29"/>
      <c r="FLU102" s="29"/>
      <c r="FLV102" s="29"/>
      <c r="FLW102" s="29"/>
      <c r="FLX102" s="29"/>
      <c r="FLY102" s="29"/>
      <c r="FLZ102" s="29"/>
      <c r="FMA102" s="29"/>
      <c r="FMB102" s="29"/>
      <c r="FMC102" s="29"/>
      <c r="FMD102" s="29"/>
      <c r="FME102" s="29"/>
      <c r="FMF102" s="29"/>
      <c r="FMG102" s="29"/>
      <c r="FMH102" s="29"/>
      <c r="FMI102" s="29"/>
      <c r="FMJ102" s="29"/>
      <c r="FMK102" s="29"/>
      <c r="FML102" s="29"/>
      <c r="FMM102" s="29"/>
      <c r="FMN102" s="29"/>
      <c r="FMO102" s="29"/>
      <c r="FMP102" s="29"/>
      <c r="FMQ102" s="29"/>
      <c r="FMR102" s="29"/>
      <c r="FMS102" s="29"/>
      <c r="FMT102" s="29"/>
      <c r="FMU102" s="29"/>
      <c r="FMV102" s="29"/>
      <c r="FMW102" s="29"/>
      <c r="FMX102" s="29"/>
      <c r="FMY102" s="29"/>
      <c r="FMZ102" s="29"/>
      <c r="FNA102" s="29"/>
      <c r="FNB102" s="29"/>
      <c r="FNC102" s="29"/>
      <c r="FND102" s="29"/>
      <c r="FNE102" s="29"/>
      <c r="FNF102" s="29"/>
      <c r="FNG102" s="29"/>
      <c r="FNH102" s="29"/>
      <c r="FNI102" s="29"/>
      <c r="FNJ102" s="29"/>
      <c r="FNK102" s="29"/>
      <c r="FNL102" s="29"/>
      <c r="FNM102" s="29"/>
      <c r="FNN102" s="29"/>
      <c r="FNO102" s="29"/>
      <c r="FNP102" s="29"/>
      <c r="FNQ102" s="29"/>
      <c r="FNR102" s="29"/>
      <c r="FNS102" s="29"/>
      <c r="FNT102" s="29"/>
      <c r="FNU102" s="29"/>
      <c r="FNV102" s="29"/>
      <c r="FNW102" s="29"/>
      <c r="FNX102" s="29"/>
      <c r="FNY102" s="29"/>
      <c r="FNZ102" s="29"/>
      <c r="FOA102" s="29"/>
      <c r="FOB102" s="29"/>
      <c r="FOC102" s="29"/>
      <c r="FOD102" s="29"/>
      <c r="FOE102" s="29"/>
      <c r="FOF102" s="29"/>
      <c r="FOG102" s="29"/>
      <c r="FOH102" s="29"/>
      <c r="FOI102" s="29"/>
      <c r="FOJ102" s="29"/>
      <c r="FOK102" s="29"/>
      <c r="FOL102" s="29"/>
      <c r="FOM102" s="29"/>
      <c r="FON102" s="29"/>
      <c r="FOO102" s="29"/>
      <c r="FOP102" s="29"/>
      <c r="FOQ102" s="29"/>
      <c r="FOR102" s="29"/>
      <c r="FOS102" s="29"/>
      <c r="FOT102" s="29"/>
      <c r="FOU102" s="29"/>
      <c r="FOV102" s="29"/>
      <c r="FOW102" s="29"/>
      <c r="FOX102" s="29"/>
      <c r="FOY102" s="29"/>
      <c r="FOZ102" s="29"/>
      <c r="FPA102" s="29"/>
      <c r="FPB102" s="29"/>
      <c r="FPC102" s="29"/>
      <c r="FPD102" s="29"/>
      <c r="FPE102" s="29"/>
      <c r="FPF102" s="29"/>
      <c r="FPG102" s="29"/>
      <c r="FPH102" s="29"/>
      <c r="FPI102" s="29"/>
      <c r="FPJ102" s="29"/>
      <c r="FPK102" s="29"/>
      <c r="FPL102" s="29"/>
      <c r="FPM102" s="29"/>
      <c r="FPN102" s="29"/>
      <c r="FPO102" s="29"/>
      <c r="FPP102" s="29"/>
      <c r="FPQ102" s="29"/>
      <c r="FPR102" s="29"/>
      <c r="FPS102" s="29"/>
      <c r="FPT102" s="29"/>
      <c r="FPU102" s="29"/>
      <c r="FPV102" s="29"/>
      <c r="FPW102" s="29"/>
      <c r="FPX102" s="29"/>
      <c r="FPY102" s="29"/>
      <c r="FPZ102" s="29"/>
      <c r="FQA102" s="29"/>
      <c r="FQB102" s="29"/>
      <c r="FQC102" s="29"/>
      <c r="FQD102" s="29"/>
      <c r="FQE102" s="29"/>
      <c r="FQF102" s="29"/>
      <c r="FQG102" s="29"/>
      <c r="FQH102" s="29"/>
      <c r="FQI102" s="29"/>
      <c r="FQJ102" s="29"/>
      <c r="FQK102" s="29"/>
      <c r="FQL102" s="29"/>
      <c r="FQM102" s="29"/>
      <c r="FQN102" s="29"/>
      <c r="FQO102" s="29"/>
      <c r="FQP102" s="29"/>
      <c r="FQQ102" s="29"/>
      <c r="FQR102" s="29"/>
      <c r="FQS102" s="29"/>
      <c r="FQT102" s="29"/>
      <c r="FQU102" s="29"/>
      <c r="FQV102" s="29"/>
      <c r="FQW102" s="29"/>
      <c r="FQX102" s="29"/>
      <c r="FQY102" s="29"/>
      <c r="FQZ102" s="29"/>
      <c r="FRA102" s="29"/>
      <c r="FRB102" s="29"/>
      <c r="FRC102" s="29"/>
      <c r="FRD102" s="29"/>
      <c r="FRE102" s="29"/>
      <c r="FRF102" s="29"/>
      <c r="FRG102" s="29"/>
      <c r="FRH102" s="29"/>
      <c r="FRI102" s="29"/>
      <c r="FRJ102" s="29"/>
      <c r="FRK102" s="29"/>
      <c r="FRL102" s="29"/>
      <c r="FRM102" s="29"/>
      <c r="FRN102" s="29"/>
      <c r="FRO102" s="29"/>
      <c r="FRP102" s="29"/>
      <c r="FRQ102" s="29"/>
      <c r="FRR102" s="29"/>
      <c r="FRS102" s="29"/>
      <c r="FRT102" s="29"/>
      <c r="FRU102" s="29"/>
      <c r="FRV102" s="29"/>
      <c r="FRW102" s="29"/>
      <c r="FRX102" s="29"/>
      <c r="FRY102" s="29"/>
      <c r="FRZ102" s="29"/>
      <c r="FSA102" s="29"/>
      <c r="FSB102" s="29"/>
      <c r="FSC102" s="29"/>
      <c r="FSD102" s="29"/>
      <c r="FSE102" s="29"/>
      <c r="FSF102" s="29"/>
      <c r="FSG102" s="29"/>
      <c r="FSH102" s="29"/>
      <c r="FSI102" s="29"/>
      <c r="FSJ102" s="29"/>
      <c r="FSK102" s="29"/>
      <c r="FSL102" s="29"/>
      <c r="FSM102" s="29"/>
      <c r="FSN102" s="29"/>
      <c r="FSO102" s="29"/>
      <c r="FSP102" s="29"/>
      <c r="FSQ102" s="29"/>
      <c r="FSR102" s="29"/>
      <c r="FSS102" s="29"/>
      <c r="FST102" s="29"/>
      <c r="FSU102" s="29"/>
      <c r="FSV102" s="29"/>
      <c r="FSW102" s="29"/>
      <c r="FSX102" s="29"/>
      <c r="FSY102" s="29"/>
      <c r="FSZ102" s="29"/>
      <c r="FTA102" s="29"/>
      <c r="FTB102" s="29"/>
      <c r="FTC102" s="29"/>
      <c r="FTD102" s="29"/>
      <c r="FTE102" s="29"/>
      <c r="FTF102" s="29"/>
      <c r="FTG102" s="29"/>
      <c r="FTH102" s="29"/>
      <c r="FTI102" s="29"/>
      <c r="FTJ102" s="29"/>
      <c r="FTK102" s="29"/>
      <c r="FTL102" s="29"/>
      <c r="FTM102" s="29"/>
      <c r="FTN102" s="29"/>
      <c r="FTO102" s="29"/>
      <c r="FTP102" s="29"/>
      <c r="FTQ102" s="29"/>
      <c r="FTR102" s="29"/>
      <c r="FTS102" s="29"/>
      <c r="FTT102" s="29"/>
      <c r="FTU102" s="29"/>
      <c r="FTV102" s="29"/>
      <c r="FTW102" s="29"/>
      <c r="FTX102" s="29"/>
      <c r="FTY102" s="29"/>
      <c r="FTZ102" s="29"/>
      <c r="FUA102" s="29"/>
      <c r="FUB102" s="29"/>
      <c r="FUC102" s="29"/>
      <c r="FUD102" s="29"/>
      <c r="FUE102" s="29"/>
      <c r="FUF102" s="29"/>
      <c r="FUG102" s="29"/>
      <c r="FUH102" s="29"/>
      <c r="FUI102" s="29"/>
      <c r="FUJ102" s="29"/>
      <c r="FUK102" s="29"/>
      <c r="FUL102" s="29"/>
      <c r="FUM102" s="29"/>
      <c r="FUN102" s="29"/>
      <c r="FUO102" s="29"/>
      <c r="FUP102" s="29"/>
      <c r="FUQ102" s="29"/>
      <c r="FUR102" s="29"/>
      <c r="FUS102" s="29"/>
      <c r="FUT102" s="29"/>
      <c r="FUU102" s="29"/>
      <c r="FUV102" s="29"/>
      <c r="FUW102" s="29"/>
      <c r="FUX102" s="29"/>
      <c r="FUY102" s="29"/>
      <c r="FUZ102" s="29"/>
      <c r="FVA102" s="29"/>
      <c r="FVB102" s="29"/>
      <c r="FVC102" s="29"/>
      <c r="FVD102" s="29"/>
      <c r="FVE102" s="29"/>
      <c r="FVF102" s="29"/>
      <c r="FVG102" s="29"/>
      <c r="FVH102" s="29"/>
      <c r="FVI102" s="29"/>
      <c r="FVJ102" s="29"/>
      <c r="FVK102" s="29"/>
      <c r="FVL102" s="29"/>
      <c r="FVM102" s="29"/>
      <c r="FVN102" s="29"/>
      <c r="FVO102" s="29"/>
      <c r="FVP102" s="29"/>
      <c r="FVQ102" s="29"/>
      <c r="FVR102" s="29"/>
      <c r="FVS102" s="29"/>
      <c r="FVT102" s="29"/>
      <c r="FVU102" s="29"/>
      <c r="FVV102" s="29"/>
      <c r="FVW102" s="29"/>
      <c r="FVX102" s="29"/>
      <c r="FVY102" s="29"/>
      <c r="FVZ102" s="29"/>
      <c r="FWA102" s="29"/>
      <c r="FWB102" s="29"/>
      <c r="FWC102" s="29"/>
      <c r="FWD102" s="29"/>
      <c r="FWE102" s="29"/>
      <c r="FWF102" s="29"/>
      <c r="FWG102" s="29"/>
      <c r="FWH102" s="29"/>
      <c r="FWI102" s="29"/>
      <c r="FWJ102" s="29"/>
      <c r="FWK102" s="29"/>
      <c r="FWL102" s="29"/>
      <c r="FWM102" s="29"/>
      <c r="FWN102" s="29"/>
      <c r="FWO102" s="29"/>
      <c r="FWP102" s="29"/>
      <c r="FWQ102" s="29"/>
      <c r="FWR102" s="29"/>
      <c r="FWS102" s="29"/>
      <c r="FWT102" s="29"/>
      <c r="FWU102" s="29"/>
      <c r="FWV102" s="29"/>
      <c r="FWW102" s="29"/>
      <c r="FWX102" s="29"/>
      <c r="FWY102" s="29"/>
      <c r="FWZ102" s="29"/>
      <c r="FXA102" s="29"/>
      <c r="FXB102" s="29"/>
      <c r="FXC102" s="29"/>
      <c r="FXD102" s="29"/>
      <c r="FXE102" s="29"/>
      <c r="FXF102" s="29"/>
      <c r="FXG102" s="29"/>
      <c r="FXH102" s="29"/>
      <c r="FXI102" s="29"/>
      <c r="FXJ102" s="29"/>
      <c r="FXK102" s="29"/>
      <c r="FXL102" s="29"/>
      <c r="FXM102" s="29"/>
      <c r="FXN102" s="29"/>
      <c r="FXO102" s="29"/>
      <c r="FXP102" s="29"/>
      <c r="FXQ102" s="29"/>
      <c r="FXR102" s="29"/>
      <c r="FXS102" s="29"/>
      <c r="FXT102" s="29"/>
      <c r="FXU102" s="29"/>
      <c r="FXV102" s="29"/>
      <c r="FXW102" s="29"/>
      <c r="FXX102" s="29"/>
      <c r="FXY102" s="29"/>
      <c r="FXZ102" s="29"/>
      <c r="FYA102" s="29"/>
      <c r="FYB102" s="29"/>
      <c r="FYC102" s="29"/>
      <c r="FYD102" s="29"/>
      <c r="FYE102" s="29"/>
      <c r="FYF102" s="29"/>
      <c r="FYG102" s="29"/>
      <c r="FYH102" s="29"/>
      <c r="FYI102" s="29"/>
      <c r="FYJ102" s="29"/>
      <c r="FYK102" s="29"/>
      <c r="FYL102" s="29"/>
      <c r="FYM102" s="29"/>
      <c r="FYN102" s="29"/>
      <c r="FYO102" s="29"/>
      <c r="FYP102" s="29"/>
      <c r="FYQ102" s="29"/>
      <c r="FYR102" s="29"/>
      <c r="FYS102" s="29"/>
      <c r="FYT102" s="29"/>
      <c r="FYU102" s="29"/>
      <c r="FYV102" s="29"/>
      <c r="FYW102" s="29"/>
      <c r="FYX102" s="29"/>
      <c r="FYY102" s="29"/>
      <c r="FYZ102" s="29"/>
      <c r="FZA102" s="29"/>
      <c r="FZB102" s="29"/>
      <c r="FZC102" s="29"/>
      <c r="FZD102" s="29"/>
      <c r="FZE102" s="29"/>
      <c r="FZF102" s="29"/>
      <c r="FZG102" s="29"/>
      <c r="FZH102" s="29"/>
      <c r="FZI102" s="29"/>
      <c r="FZJ102" s="29"/>
      <c r="FZK102" s="29"/>
      <c r="FZL102" s="29"/>
      <c r="FZM102" s="29"/>
      <c r="FZN102" s="29"/>
      <c r="FZO102" s="29"/>
      <c r="FZP102" s="29"/>
      <c r="FZQ102" s="29"/>
      <c r="FZR102" s="29"/>
      <c r="FZS102" s="29"/>
      <c r="FZT102" s="29"/>
      <c r="FZU102" s="29"/>
      <c r="FZV102" s="29"/>
      <c r="FZW102" s="29"/>
      <c r="FZX102" s="29"/>
      <c r="FZY102" s="29"/>
      <c r="FZZ102" s="29"/>
      <c r="GAA102" s="29"/>
      <c r="GAB102" s="29"/>
      <c r="GAC102" s="29"/>
      <c r="GAD102" s="29"/>
      <c r="GAE102" s="29"/>
      <c r="GAF102" s="29"/>
      <c r="GAG102" s="29"/>
      <c r="GAH102" s="29"/>
      <c r="GAI102" s="29"/>
      <c r="GAJ102" s="29"/>
      <c r="GAK102" s="29"/>
      <c r="GAL102" s="29"/>
      <c r="GAM102" s="29"/>
      <c r="GAN102" s="29"/>
      <c r="GAO102" s="29"/>
      <c r="GAP102" s="29"/>
      <c r="GAQ102" s="29"/>
      <c r="GAR102" s="29"/>
      <c r="GAS102" s="29"/>
      <c r="GAT102" s="29"/>
      <c r="GAU102" s="29"/>
      <c r="GAV102" s="29"/>
      <c r="GAW102" s="29"/>
      <c r="GAX102" s="29"/>
      <c r="GAY102" s="29"/>
      <c r="GAZ102" s="29"/>
      <c r="GBA102" s="29"/>
      <c r="GBB102" s="29"/>
      <c r="GBC102" s="29"/>
      <c r="GBD102" s="29"/>
      <c r="GBE102" s="29"/>
      <c r="GBF102" s="29"/>
      <c r="GBG102" s="29"/>
      <c r="GBH102" s="29"/>
      <c r="GBI102" s="29"/>
      <c r="GBJ102" s="29"/>
      <c r="GBK102" s="29"/>
      <c r="GBL102" s="29"/>
      <c r="GBM102" s="29"/>
      <c r="GBN102" s="29"/>
      <c r="GBO102" s="29"/>
      <c r="GBP102" s="29"/>
      <c r="GBQ102" s="29"/>
      <c r="GBR102" s="29"/>
      <c r="GBS102" s="29"/>
      <c r="GBT102" s="29"/>
      <c r="GBU102" s="29"/>
      <c r="GBV102" s="29"/>
      <c r="GBW102" s="29"/>
      <c r="GBX102" s="29"/>
      <c r="GBY102" s="29"/>
      <c r="GBZ102" s="29"/>
      <c r="GCA102" s="29"/>
      <c r="GCB102" s="29"/>
      <c r="GCC102" s="29"/>
      <c r="GCD102" s="29"/>
      <c r="GCE102" s="29"/>
      <c r="GCF102" s="29"/>
      <c r="GCG102" s="29"/>
      <c r="GCH102" s="29"/>
      <c r="GCI102" s="29"/>
      <c r="GCJ102" s="29"/>
      <c r="GCK102" s="29"/>
      <c r="GCL102" s="29"/>
      <c r="GCM102" s="29"/>
      <c r="GCN102" s="29"/>
      <c r="GCO102" s="29"/>
      <c r="GCP102" s="29"/>
      <c r="GCQ102" s="29"/>
      <c r="GCR102" s="29"/>
      <c r="GCS102" s="29"/>
      <c r="GCT102" s="29"/>
      <c r="GCU102" s="29"/>
      <c r="GCV102" s="29"/>
      <c r="GCW102" s="29"/>
      <c r="GCX102" s="29"/>
      <c r="GCY102" s="29"/>
      <c r="GCZ102" s="29"/>
      <c r="GDA102" s="29"/>
      <c r="GDB102" s="29"/>
      <c r="GDC102" s="29"/>
      <c r="GDD102" s="29"/>
      <c r="GDE102" s="29"/>
      <c r="GDF102" s="29"/>
      <c r="GDG102" s="29"/>
      <c r="GDH102" s="29"/>
      <c r="GDI102" s="29"/>
      <c r="GDJ102" s="29"/>
      <c r="GDK102" s="29"/>
      <c r="GDL102" s="29"/>
      <c r="GDM102" s="29"/>
      <c r="GDN102" s="29"/>
      <c r="GDO102" s="29"/>
      <c r="GDP102" s="29"/>
      <c r="GDQ102" s="29"/>
      <c r="GDR102" s="29"/>
      <c r="GDS102" s="29"/>
      <c r="GDT102" s="29"/>
      <c r="GDU102" s="29"/>
      <c r="GDV102" s="29"/>
      <c r="GDW102" s="29"/>
      <c r="GDX102" s="29"/>
      <c r="GDY102" s="29"/>
      <c r="GDZ102" s="29"/>
      <c r="GEA102" s="29"/>
      <c r="GEB102" s="29"/>
      <c r="GEC102" s="29"/>
      <c r="GED102" s="29"/>
      <c r="GEE102" s="29"/>
      <c r="GEF102" s="29"/>
      <c r="GEG102" s="29"/>
      <c r="GEH102" s="29"/>
      <c r="GEI102" s="29"/>
      <c r="GEJ102" s="29"/>
      <c r="GEK102" s="29"/>
      <c r="GEL102" s="29"/>
      <c r="GEM102" s="29"/>
      <c r="GEN102" s="29"/>
      <c r="GEO102" s="29"/>
      <c r="GEP102" s="29"/>
      <c r="GEQ102" s="29"/>
      <c r="GER102" s="29"/>
      <c r="GES102" s="29"/>
      <c r="GET102" s="29"/>
      <c r="GEU102" s="29"/>
      <c r="GEV102" s="29"/>
      <c r="GEW102" s="29"/>
      <c r="GEX102" s="29"/>
      <c r="GEY102" s="29"/>
      <c r="GEZ102" s="29"/>
      <c r="GFA102" s="29"/>
      <c r="GFB102" s="29"/>
      <c r="GFC102" s="29"/>
      <c r="GFD102" s="29"/>
      <c r="GFE102" s="29"/>
      <c r="GFF102" s="29"/>
      <c r="GFG102" s="29"/>
      <c r="GFH102" s="29"/>
      <c r="GFI102" s="29"/>
      <c r="GFJ102" s="29"/>
      <c r="GFK102" s="29"/>
      <c r="GFL102" s="29"/>
      <c r="GFM102" s="29"/>
      <c r="GFN102" s="29"/>
      <c r="GFO102" s="29"/>
      <c r="GFP102" s="29"/>
      <c r="GFQ102" s="29"/>
      <c r="GFR102" s="29"/>
      <c r="GFS102" s="29"/>
      <c r="GFT102" s="29"/>
      <c r="GFU102" s="29"/>
      <c r="GFV102" s="29"/>
      <c r="GFW102" s="29"/>
      <c r="GFX102" s="29"/>
      <c r="GFY102" s="29"/>
      <c r="GFZ102" s="29"/>
      <c r="GGA102" s="29"/>
      <c r="GGB102" s="29"/>
      <c r="GGC102" s="29"/>
      <c r="GGD102" s="29"/>
      <c r="GGE102" s="29"/>
      <c r="GGF102" s="29"/>
      <c r="GGG102" s="29"/>
      <c r="GGH102" s="29"/>
      <c r="GGI102" s="29"/>
      <c r="GGJ102" s="29"/>
      <c r="GGK102" s="29"/>
      <c r="GGL102" s="29"/>
      <c r="GGM102" s="29"/>
      <c r="GGN102" s="29"/>
      <c r="GGO102" s="29"/>
      <c r="GGP102" s="29"/>
      <c r="GGQ102" s="29"/>
      <c r="GGR102" s="29"/>
      <c r="GGS102" s="29"/>
      <c r="GGT102" s="29"/>
      <c r="GGU102" s="29"/>
      <c r="GGV102" s="29"/>
      <c r="GGW102" s="29"/>
      <c r="GGX102" s="29"/>
      <c r="GGY102" s="29"/>
      <c r="GGZ102" s="29"/>
      <c r="GHA102" s="29"/>
      <c r="GHB102" s="29"/>
      <c r="GHC102" s="29"/>
      <c r="GHD102" s="29"/>
      <c r="GHE102" s="29"/>
      <c r="GHF102" s="29"/>
      <c r="GHG102" s="29"/>
      <c r="GHH102" s="29"/>
      <c r="GHI102" s="29"/>
      <c r="GHJ102" s="29"/>
      <c r="GHK102" s="29"/>
      <c r="GHL102" s="29"/>
      <c r="GHM102" s="29"/>
      <c r="GHN102" s="29"/>
      <c r="GHO102" s="29"/>
      <c r="GHP102" s="29"/>
      <c r="GHQ102" s="29"/>
      <c r="GHR102" s="29"/>
      <c r="GHS102" s="29"/>
      <c r="GHT102" s="29"/>
      <c r="GHU102" s="29"/>
      <c r="GHV102" s="29"/>
      <c r="GHW102" s="29"/>
      <c r="GHX102" s="29"/>
      <c r="GHY102" s="29"/>
      <c r="GHZ102" s="29"/>
      <c r="GIA102" s="29"/>
      <c r="GIB102" s="29"/>
      <c r="GIC102" s="29"/>
      <c r="GID102" s="29"/>
      <c r="GIE102" s="29"/>
      <c r="GIF102" s="29"/>
      <c r="GIG102" s="29"/>
      <c r="GIH102" s="29"/>
      <c r="GII102" s="29"/>
      <c r="GIJ102" s="29"/>
      <c r="GIK102" s="29"/>
      <c r="GIL102" s="29"/>
      <c r="GIM102" s="29"/>
      <c r="GIN102" s="29"/>
      <c r="GIO102" s="29"/>
      <c r="GIP102" s="29"/>
      <c r="GIQ102" s="29"/>
      <c r="GIR102" s="29"/>
      <c r="GIS102" s="29"/>
      <c r="GIT102" s="29"/>
      <c r="GIU102" s="29"/>
      <c r="GIV102" s="29"/>
      <c r="GIW102" s="29"/>
      <c r="GIX102" s="29"/>
      <c r="GIY102" s="29"/>
      <c r="GIZ102" s="29"/>
      <c r="GJA102" s="29"/>
      <c r="GJB102" s="29"/>
      <c r="GJC102" s="29"/>
      <c r="GJD102" s="29"/>
      <c r="GJE102" s="29"/>
      <c r="GJF102" s="29"/>
      <c r="GJG102" s="29"/>
      <c r="GJH102" s="29"/>
      <c r="GJI102" s="29"/>
      <c r="GJJ102" s="29"/>
      <c r="GJK102" s="29"/>
      <c r="GJL102" s="29"/>
      <c r="GJM102" s="29"/>
      <c r="GJN102" s="29"/>
      <c r="GJO102" s="29"/>
      <c r="GJP102" s="29"/>
      <c r="GJQ102" s="29"/>
      <c r="GJR102" s="29"/>
      <c r="GJS102" s="29"/>
      <c r="GJT102" s="29"/>
      <c r="GJU102" s="29"/>
      <c r="GJV102" s="29"/>
      <c r="GJW102" s="29"/>
      <c r="GJX102" s="29"/>
      <c r="GJY102" s="29"/>
      <c r="GJZ102" s="29"/>
      <c r="GKA102" s="29"/>
      <c r="GKB102" s="29"/>
      <c r="GKC102" s="29"/>
      <c r="GKD102" s="29"/>
      <c r="GKE102" s="29"/>
      <c r="GKF102" s="29"/>
      <c r="GKG102" s="29"/>
      <c r="GKH102" s="29"/>
      <c r="GKI102" s="29"/>
      <c r="GKJ102" s="29"/>
      <c r="GKK102" s="29"/>
      <c r="GKL102" s="29"/>
      <c r="GKM102" s="29"/>
      <c r="GKN102" s="29"/>
      <c r="GKO102" s="29"/>
      <c r="GKP102" s="29"/>
      <c r="GKQ102" s="29"/>
      <c r="GKR102" s="29"/>
      <c r="GKS102" s="29"/>
      <c r="GKT102" s="29"/>
      <c r="GKU102" s="29"/>
      <c r="GKV102" s="29"/>
      <c r="GKW102" s="29"/>
      <c r="GKX102" s="29"/>
      <c r="GKY102" s="29"/>
      <c r="GKZ102" s="29"/>
      <c r="GLA102" s="29"/>
      <c r="GLB102" s="29"/>
      <c r="GLC102" s="29"/>
      <c r="GLD102" s="29"/>
      <c r="GLE102" s="29"/>
      <c r="GLF102" s="29"/>
      <c r="GLG102" s="29"/>
      <c r="GLH102" s="29"/>
      <c r="GLI102" s="29"/>
      <c r="GLJ102" s="29"/>
      <c r="GLK102" s="29"/>
      <c r="GLL102" s="29"/>
      <c r="GLM102" s="29"/>
      <c r="GLN102" s="29"/>
      <c r="GLO102" s="29"/>
      <c r="GLP102" s="29"/>
      <c r="GLQ102" s="29"/>
      <c r="GLR102" s="29"/>
      <c r="GLS102" s="29"/>
      <c r="GLT102" s="29"/>
      <c r="GLU102" s="29"/>
      <c r="GLV102" s="29"/>
      <c r="GLW102" s="29"/>
      <c r="GLX102" s="29"/>
      <c r="GLY102" s="29"/>
      <c r="GLZ102" s="29"/>
      <c r="GMA102" s="29"/>
      <c r="GMB102" s="29"/>
      <c r="GMC102" s="29"/>
      <c r="GMD102" s="29"/>
      <c r="GME102" s="29"/>
      <c r="GMF102" s="29"/>
      <c r="GMG102" s="29"/>
      <c r="GMH102" s="29"/>
      <c r="GMI102" s="29"/>
      <c r="GMJ102" s="29"/>
      <c r="GMK102" s="29"/>
      <c r="GML102" s="29"/>
      <c r="GMM102" s="29"/>
      <c r="GMN102" s="29"/>
      <c r="GMO102" s="29"/>
      <c r="GMP102" s="29"/>
      <c r="GMQ102" s="29"/>
      <c r="GMR102" s="29"/>
      <c r="GMS102" s="29"/>
      <c r="GMT102" s="29"/>
      <c r="GMU102" s="29"/>
      <c r="GMV102" s="29"/>
      <c r="GMW102" s="29"/>
      <c r="GMX102" s="29"/>
      <c r="GMY102" s="29"/>
      <c r="GMZ102" s="29"/>
      <c r="GNA102" s="29"/>
      <c r="GNB102" s="29"/>
      <c r="GNC102" s="29"/>
      <c r="GND102" s="29"/>
      <c r="GNE102" s="29"/>
      <c r="GNF102" s="29"/>
      <c r="GNG102" s="29"/>
      <c r="GNH102" s="29"/>
      <c r="GNI102" s="29"/>
      <c r="GNJ102" s="29"/>
      <c r="GNK102" s="29"/>
      <c r="GNL102" s="29"/>
      <c r="GNM102" s="29"/>
      <c r="GNN102" s="29"/>
      <c r="GNO102" s="29"/>
      <c r="GNP102" s="29"/>
      <c r="GNQ102" s="29"/>
      <c r="GNR102" s="29"/>
      <c r="GNS102" s="29"/>
      <c r="GNT102" s="29"/>
      <c r="GNU102" s="29"/>
      <c r="GNV102" s="29"/>
      <c r="GNW102" s="29"/>
      <c r="GNX102" s="29"/>
      <c r="GNY102" s="29"/>
      <c r="GNZ102" s="29"/>
      <c r="GOA102" s="29"/>
      <c r="GOB102" s="29"/>
      <c r="GOC102" s="29"/>
      <c r="GOD102" s="29"/>
      <c r="GOE102" s="29"/>
      <c r="GOF102" s="29"/>
      <c r="GOG102" s="29"/>
      <c r="GOH102" s="29"/>
      <c r="GOI102" s="29"/>
      <c r="GOJ102" s="29"/>
      <c r="GOK102" s="29"/>
      <c r="GOL102" s="29"/>
      <c r="GOM102" s="29"/>
      <c r="GON102" s="29"/>
      <c r="GOO102" s="29"/>
      <c r="GOP102" s="29"/>
      <c r="GOQ102" s="29"/>
      <c r="GOR102" s="29"/>
      <c r="GOS102" s="29"/>
      <c r="GOT102" s="29"/>
      <c r="GOU102" s="29"/>
      <c r="GOV102" s="29"/>
      <c r="GOW102" s="29"/>
      <c r="GOX102" s="29"/>
      <c r="GOY102" s="29"/>
      <c r="GOZ102" s="29"/>
      <c r="GPA102" s="29"/>
      <c r="GPB102" s="29"/>
      <c r="GPC102" s="29"/>
      <c r="GPD102" s="29"/>
      <c r="GPE102" s="29"/>
      <c r="GPF102" s="29"/>
      <c r="GPG102" s="29"/>
      <c r="GPH102" s="29"/>
      <c r="GPI102" s="29"/>
      <c r="GPJ102" s="29"/>
      <c r="GPK102" s="29"/>
      <c r="GPL102" s="29"/>
      <c r="GPM102" s="29"/>
      <c r="GPN102" s="29"/>
      <c r="GPO102" s="29"/>
      <c r="GPP102" s="29"/>
      <c r="GPQ102" s="29"/>
      <c r="GPR102" s="29"/>
      <c r="GPS102" s="29"/>
      <c r="GPT102" s="29"/>
      <c r="GPU102" s="29"/>
      <c r="GPV102" s="29"/>
      <c r="GPW102" s="29"/>
      <c r="GPX102" s="29"/>
      <c r="GPY102" s="29"/>
      <c r="GPZ102" s="29"/>
      <c r="GQA102" s="29"/>
      <c r="GQB102" s="29"/>
      <c r="GQC102" s="29"/>
      <c r="GQD102" s="29"/>
      <c r="GQE102" s="29"/>
      <c r="GQF102" s="29"/>
      <c r="GQG102" s="29"/>
      <c r="GQH102" s="29"/>
      <c r="GQI102" s="29"/>
      <c r="GQJ102" s="29"/>
      <c r="GQK102" s="29"/>
      <c r="GQL102" s="29"/>
      <c r="GQM102" s="29"/>
      <c r="GQN102" s="29"/>
      <c r="GQO102" s="29"/>
      <c r="GQP102" s="29"/>
      <c r="GQQ102" s="29"/>
      <c r="GQR102" s="29"/>
      <c r="GQS102" s="29"/>
      <c r="GQT102" s="29"/>
      <c r="GQU102" s="29"/>
      <c r="GQV102" s="29"/>
      <c r="GQW102" s="29"/>
      <c r="GQX102" s="29"/>
      <c r="GQY102" s="29"/>
      <c r="GQZ102" s="29"/>
      <c r="GRA102" s="29"/>
      <c r="GRB102" s="29"/>
      <c r="GRC102" s="29"/>
      <c r="GRD102" s="29"/>
      <c r="GRE102" s="29"/>
      <c r="GRF102" s="29"/>
      <c r="GRG102" s="29"/>
      <c r="GRH102" s="29"/>
      <c r="GRI102" s="29"/>
      <c r="GRJ102" s="29"/>
      <c r="GRK102" s="29"/>
      <c r="GRL102" s="29"/>
      <c r="GRM102" s="29"/>
      <c r="GRN102" s="29"/>
      <c r="GRO102" s="29"/>
      <c r="GRP102" s="29"/>
      <c r="GRQ102" s="29"/>
      <c r="GRR102" s="29"/>
      <c r="GRS102" s="29"/>
      <c r="GRT102" s="29"/>
      <c r="GRU102" s="29"/>
      <c r="GRV102" s="29"/>
      <c r="GRW102" s="29"/>
      <c r="GRX102" s="29"/>
      <c r="GRY102" s="29"/>
      <c r="GRZ102" s="29"/>
      <c r="GSA102" s="29"/>
      <c r="GSB102" s="29"/>
      <c r="GSC102" s="29"/>
      <c r="GSD102" s="29"/>
      <c r="GSE102" s="29"/>
      <c r="GSF102" s="29"/>
      <c r="GSG102" s="29"/>
      <c r="GSH102" s="29"/>
      <c r="GSI102" s="29"/>
      <c r="GSJ102" s="29"/>
      <c r="GSK102" s="29"/>
      <c r="GSL102" s="29"/>
      <c r="GSM102" s="29"/>
      <c r="GSN102" s="29"/>
      <c r="GSO102" s="29"/>
      <c r="GSP102" s="29"/>
      <c r="GSQ102" s="29"/>
      <c r="GSR102" s="29"/>
      <c r="GSS102" s="29"/>
      <c r="GST102" s="29"/>
      <c r="GSU102" s="29"/>
      <c r="GSV102" s="29"/>
      <c r="GSW102" s="29"/>
      <c r="GSX102" s="29"/>
      <c r="GSY102" s="29"/>
      <c r="GSZ102" s="29"/>
      <c r="GTA102" s="29"/>
      <c r="GTB102" s="29"/>
      <c r="GTC102" s="29"/>
      <c r="GTD102" s="29"/>
      <c r="GTE102" s="29"/>
      <c r="GTF102" s="29"/>
      <c r="GTG102" s="29"/>
      <c r="GTH102" s="29"/>
      <c r="GTI102" s="29"/>
      <c r="GTJ102" s="29"/>
      <c r="GTK102" s="29"/>
      <c r="GTL102" s="29"/>
      <c r="GTM102" s="29"/>
      <c r="GTN102" s="29"/>
      <c r="GTO102" s="29"/>
      <c r="GTP102" s="29"/>
      <c r="GTQ102" s="29"/>
      <c r="GTR102" s="29"/>
      <c r="GTS102" s="29"/>
      <c r="GTT102" s="29"/>
      <c r="GTU102" s="29"/>
      <c r="GTV102" s="29"/>
      <c r="GTW102" s="29"/>
      <c r="GTX102" s="29"/>
      <c r="GTY102" s="29"/>
      <c r="GTZ102" s="29"/>
      <c r="GUA102" s="29"/>
      <c r="GUB102" s="29"/>
      <c r="GUC102" s="29"/>
      <c r="GUD102" s="29"/>
      <c r="GUE102" s="29"/>
      <c r="GUF102" s="29"/>
      <c r="GUG102" s="29"/>
      <c r="GUH102" s="29"/>
      <c r="GUI102" s="29"/>
      <c r="GUJ102" s="29"/>
      <c r="GUK102" s="29"/>
      <c r="GUL102" s="29"/>
      <c r="GUM102" s="29"/>
      <c r="GUN102" s="29"/>
      <c r="GUO102" s="29"/>
      <c r="GUP102" s="29"/>
      <c r="GUQ102" s="29"/>
      <c r="GUR102" s="29"/>
      <c r="GUS102" s="29"/>
      <c r="GUT102" s="29"/>
      <c r="GUU102" s="29"/>
      <c r="GUV102" s="29"/>
      <c r="GUW102" s="29"/>
      <c r="GUX102" s="29"/>
      <c r="GUY102" s="29"/>
      <c r="GUZ102" s="29"/>
      <c r="GVA102" s="29"/>
      <c r="GVB102" s="29"/>
      <c r="GVC102" s="29"/>
      <c r="GVD102" s="29"/>
      <c r="GVE102" s="29"/>
      <c r="GVF102" s="29"/>
      <c r="GVG102" s="29"/>
      <c r="GVH102" s="29"/>
      <c r="GVI102" s="29"/>
      <c r="GVJ102" s="29"/>
      <c r="GVK102" s="29"/>
      <c r="GVL102" s="29"/>
      <c r="GVM102" s="29"/>
      <c r="GVN102" s="29"/>
      <c r="GVO102" s="29"/>
      <c r="GVP102" s="29"/>
      <c r="GVQ102" s="29"/>
      <c r="GVR102" s="29"/>
      <c r="GVS102" s="29"/>
      <c r="GVT102" s="29"/>
      <c r="GVU102" s="29"/>
      <c r="GVV102" s="29"/>
      <c r="GVW102" s="29"/>
      <c r="GVX102" s="29"/>
      <c r="GVY102" s="29"/>
      <c r="GVZ102" s="29"/>
      <c r="GWA102" s="29"/>
      <c r="GWB102" s="29"/>
      <c r="GWC102" s="29"/>
      <c r="GWD102" s="29"/>
      <c r="GWE102" s="29"/>
      <c r="GWF102" s="29"/>
      <c r="GWG102" s="29"/>
      <c r="GWH102" s="29"/>
      <c r="GWI102" s="29"/>
      <c r="GWJ102" s="29"/>
      <c r="GWK102" s="29"/>
      <c r="GWL102" s="29"/>
      <c r="GWM102" s="29"/>
      <c r="GWN102" s="29"/>
      <c r="GWO102" s="29"/>
      <c r="GWP102" s="29"/>
      <c r="GWQ102" s="29"/>
      <c r="GWR102" s="29"/>
      <c r="GWS102" s="29"/>
      <c r="GWT102" s="29"/>
      <c r="GWU102" s="29"/>
      <c r="GWV102" s="29"/>
      <c r="GWW102" s="29"/>
      <c r="GWX102" s="29"/>
      <c r="GWY102" s="29"/>
      <c r="GWZ102" s="29"/>
      <c r="GXA102" s="29"/>
      <c r="GXB102" s="29"/>
      <c r="GXC102" s="29"/>
      <c r="GXD102" s="29"/>
      <c r="GXE102" s="29"/>
      <c r="GXF102" s="29"/>
      <c r="GXG102" s="29"/>
      <c r="GXH102" s="29"/>
      <c r="GXI102" s="29"/>
      <c r="GXJ102" s="29"/>
      <c r="GXK102" s="29"/>
      <c r="GXL102" s="29"/>
      <c r="GXM102" s="29"/>
      <c r="GXN102" s="29"/>
      <c r="GXO102" s="29"/>
      <c r="GXP102" s="29"/>
      <c r="GXQ102" s="29"/>
      <c r="GXR102" s="29"/>
      <c r="GXS102" s="29"/>
      <c r="GXT102" s="29"/>
      <c r="GXU102" s="29"/>
      <c r="GXV102" s="29"/>
      <c r="GXW102" s="29"/>
      <c r="GXX102" s="29"/>
      <c r="GXY102" s="29"/>
      <c r="GXZ102" s="29"/>
      <c r="GYA102" s="29"/>
      <c r="GYB102" s="29"/>
      <c r="GYC102" s="29"/>
      <c r="GYD102" s="29"/>
      <c r="GYE102" s="29"/>
      <c r="GYF102" s="29"/>
      <c r="GYG102" s="29"/>
      <c r="GYH102" s="29"/>
      <c r="GYI102" s="29"/>
      <c r="GYJ102" s="29"/>
      <c r="GYK102" s="29"/>
      <c r="GYL102" s="29"/>
      <c r="GYM102" s="29"/>
      <c r="GYN102" s="29"/>
      <c r="GYO102" s="29"/>
      <c r="GYP102" s="29"/>
      <c r="GYQ102" s="29"/>
      <c r="GYR102" s="29"/>
      <c r="GYS102" s="29"/>
      <c r="GYT102" s="29"/>
      <c r="GYU102" s="29"/>
      <c r="GYV102" s="29"/>
      <c r="GYW102" s="29"/>
      <c r="GYX102" s="29"/>
      <c r="GYY102" s="29"/>
      <c r="GYZ102" s="29"/>
      <c r="GZA102" s="29"/>
      <c r="GZB102" s="29"/>
      <c r="GZC102" s="29"/>
      <c r="GZD102" s="29"/>
      <c r="GZE102" s="29"/>
      <c r="GZF102" s="29"/>
      <c r="GZG102" s="29"/>
      <c r="GZH102" s="29"/>
      <c r="GZI102" s="29"/>
      <c r="GZJ102" s="29"/>
      <c r="GZK102" s="29"/>
      <c r="GZL102" s="29"/>
      <c r="GZM102" s="29"/>
      <c r="GZN102" s="29"/>
      <c r="GZO102" s="29"/>
      <c r="GZP102" s="29"/>
      <c r="GZQ102" s="29"/>
      <c r="GZR102" s="29"/>
      <c r="GZS102" s="29"/>
      <c r="GZT102" s="29"/>
      <c r="GZU102" s="29"/>
      <c r="GZV102" s="29"/>
      <c r="GZW102" s="29"/>
      <c r="GZX102" s="29"/>
      <c r="GZY102" s="29"/>
      <c r="GZZ102" s="29"/>
      <c r="HAA102" s="29"/>
      <c r="HAB102" s="29"/>
      <c r="HAC102" s="29"/>
      <c r="HAD102" s="29"/>
      <c r="HAE102" s="29"/>
      <c r="HAF102" s="29"/>
      <c r="HAG102" s="29"/>
      <c r="HAH102" s="29"/>
      <c r="HAI102" s="29"/>
      <c r="HAJ102" s="29"/>
      <c r="HAK102" s="29"/>
      <c r="HAL102" s="29"/>
      <c r="HAM102" s="29"/>
      <c r="HAN102" s="29"/>
      <c r="HAO102" s="29"/>
      <c r="HAP102" s="29"/>
      <c r="HAQ102" s="29"/>
      <c r="HAR102" s="29"/>
      <c r="HAS102" s="29"/>
      <c r="HAT102" s="29"/>
      <c r="HAU102" s="29"/>
      <c r="HAV102" s="29"/>
      <c r="HAW102" s="29"/>
      <c r="HAX102" s="29"/>
      <c r="HAY102" s="29"/>
      <c r="HAZ102" s="29"/>
      <c r="HBA102" s="29"/>
      <c r="HBB102" s="29"/>
      <c r="HBC102" s="29"/>
      <c r="HBD102" s="29"/>
      <c r="HBE102" s="29"/>
      <c r="HBF102" s="29"/>
      <c r="HBG102" s="29"/>
      <c r="HBH102" s="29"/>
      <c r="HBI102" s="29"/>
      <c r="HBJ102" s="29"/>
      <c r="HBK102" s="29"/>
      <c r="HBL102" s="29"/>
      <c r="HBM102" s="29"/>
      <c r="HBN102" s="29"/>
      <c r="HBO102" s="29"/>
      <c r="HBP102" s="29"/>
      <c r="HBQ102" s="29"/>
      <c r="HBR102" s="29"/>
      <c r="HBS102" s="29"/>
      <c r="HBT102" s="29"/>
      <c r="HBU102" s="29"/>
      <c r="HBV102" s="29"/>
      <c r="HBW102" s="29"/>
      <c r="HBX102" s="29"/>
      <c r="HBY102" s="29"/>
      <c r="HBZ102" s="29"/>
      <c r="HCA102" s="29"/>
      <c r="HCB102" s="29"/>
      <c r="HCC102" s="29"/>
      <c r="HCD102" s="29"/>
      <c r="HCE102" s="29"/>
      <c r="HCF102" s="29"/>
      <c r="HCG102" s="29"/>
      <c r="HCH102" s="29"/>
      <c r="HCI102" s="29"/>
      <c r="HCJ102" s="29"/>
      <c r="HCK102" s="29"/>
      <c r="HCL102" s="29"/>
      <c r="HCM102" s="29"/>
      <c r="HCN102" s="29"/>
      <c r="HCO102" s="29"/>
      <c r="HCP102" s="29"/>
      <c r="HCQ102" s="29"/>
      <c r="HCR102" s="29"/>
      <c r="HCS102" s="29"/>
      <c r="HCT102" s="29"/>
      <c r="HCU102" s="29"/>
      <c r="HCV102" s="29"/>
      <c r="HCW102" s="29"/>
      <c r="HCX102" s="29"/>
      <c r="HCY102" s="29"/>
      <c r="HCZ102" s="29"/>
      <c r="HDA102" s="29"/>
      <c r="HDB102" s="29"/>
      <c r="HDC102" s="29"/>
      <c r="HDD102" s="29"/>
      <c r="HDE102" s="29"/>
      <c r="HDF102" s="29"/>
      <c r="HDG102" s="29"/>
      <c r="HDH102" s="29"/>
      <c r="HDI102" s="29"/>
      <c r="HDJ102" s="29"/>
      <c r="HDK102" s="29"/>
      <c r="HDL102" s="29"/>
      <c r="HDM102" s="29"/>
      <c r="HDN102" s="29"/>
      <c r="HDO102" s="29"/>
      <c r="HDP102" s="29"/>
      <c r="HDQ102" s="29"/>
      <c r="HDR102" s="29"/>
      <c r="HDS102" s="29"/>
      <c r="HDT102" s="29"/>
      <c r="HDU102" s="29"/>
      <c r="HDV102" s="29"/>
      <c r="HDW102" s="29"/>
      <c r="HDX102" s="29"/>
      <c r="HDY102" s="29"/>
      <c r="HDZ102" s="29"/>
      <c r="HEA102" s="29"/>
      <c r="HEB102" s="29"/>
      <c r="HEC102" s="29"/>
      <c r="HED102" s="29"/>
      <c r="HEE102" s="29"/>
      <c r="HEF102" s="29"/>
      <c r="HEG102" s="29"/>
      <c r="HEH102" s="29"/>
      <c r="HEI102" s="29"/>
      <c r="HEJ102" s="29"/>
      <c r="HEK102" s="29"/>
      <c r="HEL102" s="29"/>
      <c r="HEM102" s="29"/>
      <c r="HEN102" s="29"/>
      <c r="HEO102" s="29"/>
      <c r="HEP102" s="29"/>
      <c r="HEQ102" s="29"/>
      <c r="HER102" s="29"/>
      <c r="HES102" s="29"/>
      <c r="HET102" s="29"/>
      <c r="HEU102" s="29"/>
      <c r="HEV102" s="29"/>
      <c r="HEW102" s="29"/>
      <c r="HEX102" s="29"/>
      <c r="HEY102" s="29"/>
      <c r="HEZ102" s="29"/>
      <c r="HFA102" s="29"/>
      <c r="HFB102" s="29"/>
      <c r="HFC102" s="29"/>
      <c r="HFD102" s="29"/>
      <c r="HFE102" s="29"/>
      <c r="HFF102" s="29"/>
      <c r="HFG102" s="29"/>
      <c r="HFH102" s="29"/>
      <c r="HFI102" s="29"/>
      <c r="HFJ102" s="29"/>
      <c r="HFK102" s="29"/>
      <c r="HFL102" s="29"/>
      <c r="HFM102" s="29"/>
      <c r="HFN102" s="29"/>
      <c r="HFO102" s="29"/>
      <c r="HFP102" s="29"/>
      <c r="HFQ102" s="29"/>
      <c r="HFR102" s="29"/>
      <c r="HFS102" s="29"/>
      <c r="HFT102" s="29"/>
      <c r="HFU102" s="29"/>
      <c r="HFV102" s="29"/>
      <c r="HFW102" s="29"/>
      <c r="HFX102" s="29"/>
      <c r="HFY102" s="29"/>
      <c r="HFZ102" s="29"/>
      <c r="HGA102" s="29"/>
      <c r="HGB102" s="29"/>
      <c r="HGC102" s="29"/>
      <c r="HGD102" s="29"/>
      <c r="HGE102" s="29"/>
      <c r="HGF102" s="29"/>
      <c r="HGG102" s="29"/>
      <c r="HGH102" s="29"/>
      <c r="HGI102" s="29"/>
      <c r="HGJ102" s="29"/>
      <c r="HGK102" s="29"/>
      <c r="HGL102" s="29"/>
      <c r="HGM102" s="29"/>
      <c r="HGN102" s="29"/>
      <c r="HGO102" s="29"/>
      <c r="HGP102" s="29"/>
      <c r="HGQ102" s="29"/>
      <c r="HGR102" s="29"/>
      <c r="HGS102" s="29"/>
      <c r="HGT102" s="29"/>
      <c r="HGU102" s="29"/>
      <c r="HGV102" s="29"/>
      <c r="HGW102" s="29"/>
      <c r="HGX102" s="29"/>
      <c r="HGY102" s="29"/>
      <c r="HGZ102" s="29"/>
      <c r="HHA102" s="29"/>
      <c r="HHB102" s="29"/>
      <c r="HHC102" s="29"/>
      <c r="HHD102" s="29"/>
      <c r="HHE102" s="29"/>
      <c r="HHF102" s="29"/>
      <c r="HHG102" s="29"/>
      <c r="HHH102" s="29"/>
      <c r="HHI102" s="29"/>
      <c r="HHJ102" s="29"/>
      <c r="HHK102" s="29"/>
      <c r="HHL102" s="29"/>
      <c r="HHM102" s="29"/>
      <c r="HHN102" s="29"/>
      <c r="HHO102" s="29"/>
      <c r="HHP102" s="29"/>
      <c r="HHQ102" s="29"/>
      <c r="HHR102" s="29"/>
      <c r="HHS102" s="29"/>
      <c r="HHT102" s="29"/>
      <c r="HHU102" s="29"/>
      <c r="HHV102" s="29"/>
      <c r="HHW102" s="29"/>
      <c r="HHX102" s="29"/>
      <c r="HHY102" s="29"/>
      <c r="HHZ102" s="29"/>
      <c r="HIA102" s="29"/>
      <c r="HIB102" s="29"/>
      <c r="HIC102" s="29"/>
      <c r="HID102" s="29"/>
      <c r="HIE102" s="29"/>
      <c r="HIF102" s="29"/>
      <c r="HIG102" s="29"/>
      <c r="HIH102" s="29"/>
      <c r="HII102" s="29"/>
      <c r="HIJ102" s="29"/>
      <c r="HIK102" s="29"/>
      <c r="HIL102" s="29"/>
      <c r="HIM102" s="29"/>
      <c r="HIN102" s="29"/>
      <c r="HIO102" s="29"/>
      <c r="HIP102" s="29"/>
      <c r="HIQ102" s="29"/>
      <c r="HIR102" s="29"/>
      <c r="HIS102" s="29"/>
      <c r="HIT102" s="29"/>
      <c r="HIU102" s="29"/>
      <c r="HIV102" s="29"/>
      <c r="HIW102" s="29"/>
      <c r="HIX102" s="29"/>
      <c r="HIY102" s="29"/>
      <c r="HIZ102" s="29"/>
      <c r="HJA102" s="29"/>
      <c r="HJB102" s="29"/>
      <c r="HJC102" s="29"/>
      <c r="HJD102" s="29"/>
      <c r="HJE102" s="29"/>
      <c r="HJF102" s="29"/>
      <c r="HJG102" s="29"/>
      <c r="HJH102" s="29"/>
      <c r="HJI102" s="29"/>
      <c r="HJJ102" s="29"/>
      <c r="HJK102" s="29"/>
      <c r="HJL102" s="29"/>
      <c r="HJM102" s="29"/>
      <c r="HJN102" s="29"/>
      <c r="HJO102" s="29"/>
      <c r="HJP102" s="29"/>
      <c r="HJQ102" s="29"/>
      <c r="HJR102" s="29"/>
      <c r="HJS102" s="29"/>
      <c r="HJT102" s="29"/>
      <c r="HJU102" s="29"/>
      <c r="HJV102" s="29"/>
      <c r="HJW102" s="29"/>
      <c r="HJX102" s="29"/>
      <c r="HJY102" s="29"/>
      <c r="HJZ102" s="29"/>
      <c r="HKA102" s="29"/>
      <c r="HKB102" s="29"/>
      <c r="HKC102" s="29"/>
      <c r="HKD102" s="29"/>
      <c r="HKE102" s="29"/>
      <c r="HKF102" s="29"/>
      <c r="HKG102" s="29"/>
      <c r="HKH102" s="29"/>
      <c r="HKI102" s="29"/>
      <c r="HKJ102" s="29"/>
      <c r="HKK102" s="29"/>
      <c r="HKL102" s="29"/>
      <c r="HKM102" s="29"/>
      <c r="HKN102" s="29"/>
      <c r="HKO102" s="29"/>
      <c r="HKP102" s="29"/>
      <c r="HKQ102" s="29"/>
      <c r="HKR102" s="29"/>
      <c r="HKS102" s="29"/>
      <c r="HKT102" s="29"/>
      <c r="HKU102" s="29"/>
      <c r="HKV102" s="29"/>
      <c r="HKW102" s="29"/>
      <c r="HKX102" s="29"/>
      <c r="HKY102" s="29"/>
      <c r="HKZ102" s="29"/>
      <c r="HLA102" s="29"/>
      <c r="HLB102" s="29"/>
      <c r="HLC102" s="29"/>
      <c r="HLD102" s="29"/>
      <c r="HLE102" s="29"/>
      <c r="HLF102" s="29"/>
      <c r="HLG102" s="29"/>
      <c r="HLH102" s="29"/>
      <c r="HLI102" s="29"/>
      <c r="HLJ102" s="29"/>
      <c r="HLK102" s="29"/>
      <c r="HLL102" s="29"/>
      <c r="HLM102" s="29"/>
      <c r="HLN102" s="29"/>
      <c r="HLO102" s="29"/>
      <c r="HLP102" s="29"/>
      <c r="HLQ102" s="29"/>
      <c r="HLR102" s="29"/>
      <c r="HLS102" s="29"/>
      <c r="HLT102" s="29"/>
      <c r="HLU102" s="29"/>
      <c r="HLV102" s="29"/>
      <c r="HLW102" s="29"/>
      <c r="HLX102" s="29"/>
      <c r="HLY102" s="29"/>
      <c r="HLZ102" s="29"/>
      <c r="HMA102" s="29"/>
      <c r="HMB102" s="29"/>
      <c r="HMC102" s="29"/>
      <c r="HMD102" s="29"/>
      <c r="HME102" s="29"/>
      <c r="HMF102" s="29"/>
      <c r="HMG102" s="29"/>
      <c r="HMH102" s="29"/>
      <c r="HMI102" s="29"/>
      <c r="HMJ102" s="29"/>
      <c r="HMK102" s="29"/>
      <c r="HML102" s="29"/>
      <c r="HMM102" s="29"/>
      <c r="HMN102" s="29"/>
      <c r="HMO102" s="29"/>
      <c r="HMP102" s="29"/>
      <c r="HMQ102" s="29"/>
      <c r="HMR102" s="29"/>
      <c r="HMS102" s="29"/>
      <c r="HMT102" s="29"/>
      <c r="HMU102" s="29"/>
      <c r="HMV102" s="29"/>
      <c r="HMW102" s="29"/>
      <c r="HMX102" s="29"/>
      <c r="HMY102" s="29"/>
      <c r="HMZ102" s="29"/>
      <c r="HNA102" s="29"/>
      <c r="HNB102" s="29"/>
      <c r="HNC102" s="29"/>
      <c r="HND102" s="29"/>
      <c r="HNE102" s="29"/>
      <c r="HNF102" s="29"/>
      <c r="HNG102" s="29"/>
      <c r="HNH102" s="29"/>
      <c r="HNI102" s="29"/>
      <c r="HNJ102" s="29"/>
      <c r="HNK102" s="29"/>
      <c r="HNL102" s="29"/>
      <c r="HNM102" s="29"/>
      <c r="HNN102" s="29"/>
      <c r="HNO102" s="29"/>
      <c r="HNP102" s="29"/>
      <c r="HNQ102" s="29"/>
      <c r="HNR102" s="29"/>
      <c r="HNS102" s="29"/>
      <c r="HNT102" s="29"/>
      <c r="HNU102" s="29"/>
      <c r="HNV102" s="29"/>
      <c r="HNW102" s="29"/>
      <c r="HNX102" s="29"/>
      <c r="HNY102" s="29"/>
      <c r="HNZ102" s="29"/>
      <c r="HOA102" s="29"/>
      <c r="HOB102" s="29"/>
      <c r="HOC102" s="29"/>
      <c r="HOD102" s="29"/>
      <c r="HOE102" s="29"/>
      <c r="HOF102" s="29"/>
      <c r="HOG102" s="29"/>
      <c r="HOH102" s="29"/>
      <c r="HOI102" s="29"/>
      <c r="HOJ102" s="29"/>
      <c r="HOK102" s="29"/>
      <c r="HOL102" s="29"/>
      <c r="HOM102" s="29"/>
      <c r="HON102" s="29"/>
      <c r="HOO102" s="29"/>
      <c r="HOP102" s="29"/>
      <c r="HOQ102" s="29"/>
      <c r="HOR102" s="29"/>
      <c r="HOS102" s="29"/>
      <c r="HOT102" s="29"/>
      <c r="HOU102" s="29"/>
      <c r="HOV102" s="29"/>
      <c r="HOW102" s="29"/>
      <c r="HOX102" s="29"/>
      <c r="HOY102" s="29"/>
      <c r="HOZ102" s="29"/>
      <c r="HPA102" s="29"/>
      <c r="HPB102" s="29"/>
      <c r="HPC102" s="29"/>
      <c r="HPD102" s="29"/>
      <c r="HPE102" s="29"/>
      <c r="HPF102" s="29"/>
      <c r="HPG102" s="29"/>
      <c r="HPH102" s="29"/>
      <c r="HPI102" s="29"/>
      <c r="HPJ102" s="29"/>
      <c r="HPK102" s="29"/>
      <c r="HPL102" s="29"/>
      <c r="HPM102" s="29"/>
      <c r="HPN102" s="29"/>
      <c r="HPO102" s="29"/>
      <c r="HPP102" s="29"/>
      <c r="HPQ102" s="29"/>
      <c r="HPR102" s="29"/>
      <c r="HPS102" s="29"/>
      <c r="HPT102" s="29"/>
      <c r="HPU102" s="29"/>
      <c r="HPV102" s="29"/>
      <c r="HPW102" s="29"/>
      <c r="HPX102" s="29"/>
      <c r="HPY102" s="29"/>
      <c r="HPZ102" s="29"/>
      <c r="HQA102" s="29"/>
      <c r="HQB102" s="29"/>
      <c r="HQC102" s="29"/>
      <c r="HQD102" s="29"/>
      <c r="HQE102" s="29"/>
      <c r="HQF102" s="29"/>
      <c r="HQG102" s="29"/>
      <c r="HQH102" s="29"/>
      <c r="HQI102" s="29"/>
      <c r="HQJ102" s="29"/>
      <c r="HQK102" s="29"/>
      <c r="HQL102" s="29"/>
      <c r="HQM102" s="29"/>
      <c r="HQN102" s="29"/>
      <c r="HQO102" s="29"/>
      <c r="HQP102" s="29"/>
      <c r="HQQ102" s="29"/>
      <c r="HQR102" s="29"/>
      <c r="HQS102" s="29"/>
      <c r="HQT102" s="29"/>
      <c r="HQU102" s="29"/>
      <c r="HQV102" s="29"/>
      <c r="HQW102" s="29"/>
      <c r="HQX102" s="29"/>
      <c r="HQY102" s="29"/>
      <c r="HQZ102" s="29"/>
      <c r="HRA102" s="29"/>
      <c r="HRB102" s="29"/>
      <c r="HRC102" s="29"/>
      <c r="HRD102" s="29"/>
      <c r="HRE102" s="29"/>
      <c r="HRF102" s="29"/>
      <c r="HRG102" s="29"/>
      <c r="HRH102" s="29"/>
      <c r="HRI102" s="29"/>
      <c r="HRJ102" s="29"/>
      <c r="HRK102" s="29"/>
      <c r="HRL102" s="29"/>
      <c r="HRM102" s="29"/>
      <c r="HRN102" s="29"/>
      <c r="HRO102" s="29"/>
      <c r="HRP102" s="29"/>
      <c r="HRQ102" s="29"/>
      <c r="HRR102" s="29"/>
      <c r="HRS102" s="29"/>
      <c r="HRT102" s="29"/>
      <c r="HRU102" s="29"/>
      <c r="HRV102" s="29"/>
      <c r="HRW102" s="29"/>
      <c r="HRX102" s="29"/>
      <c r="HRY102" s="29"/>
      <c r="HRZ102" s="29"/>
      <c r="HSA102" s="29"/>
      <c r="HSB102" s="29"/>
      <c r="HSC102" s="29"/>
      <c r="HSD102" s="29"/>
      <c r="HSE102" s="29"/>
      <c r="HSF102" s="29"/>
      <c r="HSG102" s="29"/>
      <c r="HSH102" s="29"/>
      <c r="HSI102" s="29"/>
      <c r="HSJ102" s="29"/>
      <c r="HSK102" s="29"/>
      <c r="HSL102" s="29"/>
      <c r="HSM102" s="29"/>
      <c r="HSN102" s="29"/>
      <c r="HSO102" s="29"/>
      <c r="HSP102" s="29"/>
      <c r="HSQ102" s="29"/>
      <c r="HSR102" s="29"/>
      <c r="HSS102" s="29"/>
      <c r="HST102" s="29"/>
      <c r="HSU102" s="29"/>
      <c r="HSV102" s="29"/>
      <c r="HSW102" s="29"/>
      <c r="HSX102" s="29"/>
      <c r="HSY102" s="29"/>
      <c r="HSZ102" s="29"/>
      <c r="HTA102" s="29"/>
      <c r="HTB102" s="29"/>
      <c r="HTC102" s="29"/>
      <c r="HTD102" s="29"/>
      <c r="HTE102" s="29"/>
      <c r="HTF102" s="29"/>
      <c r="HTG102" s="29"/>
      <c r="HTH102" s="29"/>
      <c r="HTI102" s="29"/>
      <c r="HTJ102" s="29"/>
      <c r="HTK102" s="29"/>
      <c r="HTL102" s="29"/>
      <c r="HTM102" s="29"/>
      <c r="HTN102" s="29"/>
      <c r="HTO102" s="29"/>
      <c r="HTP102" s="29"/>
      <c r="HTQ102" s="29"/>
      <c r="HTR102" s="29"/>
      <c r="HTS102" s="29"/>
      <c r="HTT102" s="29"/>
      <c r="HTU102" s="29"/>
      <c r="HTV102" s="29"/>
      <c r="HTW102" s="29"/>
      <c r="HTX102" s="29"/>
      <c r="HTY102" s="29"/>
      <c r="HTZ102" s="29"/>
      <c r="HUA102" s="29"/>
      <c r="HUB102" s="29"/>
      <c r="HUC102" s="29"/>
      <c r="HUD102" s="29"/>
      <c r="HUE102" s="29"/>
      <c r="HUF102" s="29"/>
      <c r="HUG102" s="29"/>
      <c r="HUH102" s="29"/>
      <c r="HUI102" s="29"/>
      <c r="HUJ102" s="29"/>
      <c r="HUK102" s="29"/>
      <c r="HUL102" s="29"/>
      <c r="HUM102" s="29"/>
      <c r="HUN102" s="29"/>
      <c r="HUO102" s="29"/>
      <c r="HUP102" s="29"/>
      <c r="HUQ102" s="29"/>
      <c r="HUR102" s="29"/>
      <c r="HUS102" s="29"/>
      <c r="HUT102" s="29"/>
      <c r="HUU102" s="29"/>
      <c r="HUV102" s="29"/>
      <c r="HUW102" s="29"/>
      <c r="HUX102" s="29"/>
      <c r="HUY102" s="29"/>
      <c r="HUZ102" s="29"/>
      <c r="HVA102" s="29"/>
      <c r="HVB102" s="29"/>
      <c r="HVC102" s="29"/>
      <c r="HVD102" s="29"/>
      <c r="HVE102" s="29"/>
      <c r="HVF102" s="29"/>
      <c r="HVG102" s="29"/>
      <c r="HVH102" s="29"/>
      <c r="HVI102" s="29"/>
      <c r="HVJ102" s="29"/>
      <c r="HVK102" s="29"/>
      <c r="HVL102" s="29"/>
      <c r="HVM102" s="29"/>
      <c r="HVN102" s="29"/>
      <c r="HVO102" s="29"/>
      <c r="HVP102" s="29"/>
      <c r="HVQ102" s="29"/>
      <c r="HVR102" s="29"/>
      <c r="HVS102" s="29"/>
      <c r="HVT102" s="29"/>
      <c r="HVU102" s="29"/>
      <c r="HVV102" s="29"/>
      <c r="HVW102" s="29"/>
      <c r="HVX102" s="29"/>
      <c r="HVY102" s="29"/>
      <c r="HVZ102" s="29"/>
      <c r="HWA102" s="29"/>
      <c r="HWB102" s="29"/>
      <c r="HWC102" s="29"/>
      <c r="HWD102" s="29"/>
      <c r="HWE102" s="29"/>
      <c r="HWF102" s="29"/>
      <c r="HWG102" s="29"/>
      <c r="HWH102" s="29"/>
      <c r="HWI102" s="29"/>
      <c r="HWJ102" s="29"/>
      <c r="HWK102" s="29"/>
      <c r="HWL102" s="29"/>
      <c r="HWM102" s="29"/>
      <c r="HWN102" s="29"/>
      <c r="HWO102" s="29"/>
      <c r="HWP102" s="29"/>
      <c r="HWQ102" s="29"/>
      <c r="HWR102" s="29"/>
      <c r="HWS102" s="29"/>
      <c r="HWT102" s="29"/>
      <c r="HWU102" s="29"/>
      <c r="HWV102" s="29"/>
      <c r="HWW102" s="29"/>
      <c r="HWX102" s="29"/>
      <c r="HWY102" s="29"/>
      <c r="HWZ102" s="29"/>
      <c r="HXA102" s="29"/>
      <c r="HXB102" s="29"/>
      <c r="HXC102" s="29"/>
      <c r="HXD102" s="29"/>
      <c r="HXE102" s="29"/>
      <c r="HXF102" s="29"/>
      <c r="HXG102" s="29"/>
      <c r="HXH102" s="29"/>
      <c r="HXI102" s="29"/>
      <c r="HXJ102" s="29"/>
      <c r="HXK102" s="29"/>
      <c r="HXL102" s="29"/>
      <c r="HXM102" s="29"/>
      <c r="HXN102" s="29"/>
      <c r="HXO102" s="29"/>
      <c r="HXP102" s="29"/>
      <c r="HXQ102" s="29"/>
      <c r="HXR102" s="29"/>
      <c r="HXS102" s="29"/>
      <c r="HXT102" s="29"/>
      <c r="HXU102" s="29"/>
      <c r="HXV102" s="29"/>
      <c r="HXW102" s="29"/>
      <c r="HXX102" s="29"/>
      <c r="HXY102" s="29"/>
      <c r="HXZ102" s="29"/>
      <c r="HYA102" s="29"/>
      <c r="HYB102" s="29"/>
      <c r="HYC102" s="29"/>
      <c r="HYD102" s="29"/>
      <c r="HYE102" s="29"/>
      <c r="HYF102" s="29"/>
      <c r="HYG102" s="29"/>
      <c r="HYH102" s="29"/>
      <c r="HYI102" s="29"/>
      <c r="HYJ102" s="29"/>
      <c r="HYK102" s="29"/>
      <c r="HYL102" s="29"/>
      <c r="HYM102" s="29"/>
      <c r="HYN102" s="29"/>
      <c r="HYO102" s="29"/>
      <c r="HYP102" s="29"/>
      <c r="HYQ102" s="29"/>
      <c r="HYR102" s="29"/>
      <c r="HYS102" s="29"/>
      <c r="HYT102" s="29"/>
      <c r="HYU102" s="29"/>
      <c r="HYV102" s="29"/>
      <c r="HYW102" s="29"/>
      <c r="HYX102" s="29"/>
      <c r="HYY102" s="29"/>
      <c r="HYZ102" s="29"/>
      <c r="HZA102" s="29"/>
      <c r="HZB102" s="29"/>
      <c r="HZC102" s="29"/>
      <c r="HZD102" s="29"/>
      <c r="HZE102" s="29"/>
      <c r="HZF102" s="29"/>
      <c r="HZG102" s="29"/>
      <c r="HZH102" s="29"/>
      <c r="HZI102" s="29"/>
      <c r="HZJ102" s="29"/>
      <c r="HZK102" s="29"/>
      <c r="HZL102" s="29"/>
      <c r="HZM102" s="29"/>
      <c r="HZN102" s="29"/>
      <c r="HZO102" s="29"/>
      <c r="HZP102" s="29"/>
      <c r="HZQ102" s="29"/>
      <c r="HZR102" s="29"/>
      <c r="HZS102" s="29"/>
      <c r="HZT102" s="29"/>
      <c r="HZU102" s="29"/>
      <c r="HZV102" s="29"/>
      <c r="HZW102" s="29"/>
      <c r="HZX102" s="29"/>
      <c r="HZY102" s="29"/>
      <c r="HZZ102" s="29"/>
      <c r="IAA102" s="29"/>
      <c r="IAB102" s="29"/>
      <c r="IAC102" s="29"/>
      <c r="IAD102" s="29"/>
      <c r="IAE102" s="29"/>
      <c r="IAF102" s="29"/>
      <c r="IAG102" s="29"/>
      <c r="IAH102" s="29"/>
      <c r="IAI102" s="29"/>
      <c r="IAJ102" s="29"/>
      <c r="IAK102" s="29"/>
      <c r="IAL102" s="29"/>
      <c r="IAM102" s="29"/>
      <c r="IAN102" s="29"/>
      <c r="IAO102" s="29"/>
      <c r="IAP102" s="29"/>
      <c r="IAQ102" s="29"/>
      <c r="IAR102" s="29"/>
      <c r="IAS102" s="29"/>
      <c r="IAT102" s="29"/>
      <c r="IAU102" s="29"/>
      <c r="IAV102" s="29"/>
      <c r="IAW102" s="29"/>
      <c r="IAX102" s="29"/>
      <c r="IAY102" s="29"/>
      <c r="IAZ102" s="29"/>
      <c r="IBA102" s="29"/>
      <c r="IBB102" s="29"/>
      <c r="IBC102" s="29"/>
      <c r="IBD102" s="29"/>
      <c r="IBE102" s="29"/>
      <c r="IBF102" s="29"/>
      <c r="IBG102" s="29"/>
      <c r="IBH102" s="29"/>
      <c r="IBI102" s="29"/>
      <c r="IBJ102" s="29"/>
      <c r="IBK102" s="29"/>
      <c r="IBL102" s="29"/>
      <c r="IBM102" s="29"/>
      <c r="IBN102" s="29"/>
      <c r="IBO102" s="29"/>
      <c r="IBP102" s="29"/>
      <c r="IBQ102" s="29"/>
      <c r="IBR102" s="29"/>
      <c r="IBS102" s="29"/>
      <c r="IBT102" s="29"/>
      <c r="IBU102" s="29"/>
      <c r="IBV102" s="29"/>
      <c r="IBW102" s="29"/>
      <c r="IBX102" s="29"/>
      <c r="IBY102" s="29"/>
      <c r="IBZ102" s="29"/>
      <c r="ICA102" s="29"/>
      <c r="ICB102" s="29"/>
      <c r="ICC102" s="29"/>
      <c r="ICD102" s="29"/>
      <c r="ICE102" s="29"/>
      <c r="ICF102" s="29"/>
      <c r="ICG102" s="29"/>
      <c r="ICH102" s="29"/>
      <c r="ICI102" s="29"/>
      <c r="ICJ102" s="29"/>
      <c r="ICK102" s="29"/>
      <c r="ICL102" s="29"/>
      <c r="ICM102" s="29"/>
      <c r="ICN102" s="29"/>
      <c r="ICO102" s="29"/>
      <c r="ICP102" s="29"/>
      <c r="ICQ102" s="29"/>
      <c r="ICR102" s="29"/>
      <c r="ICS102" s="29"/>
      <c r="ICT102" s="29"/>
      <c r="ICU102" s="29"/>
      <c r="ICV102" s="29"/>
      <c r="ICW102" s="29"/>
      <c r="ICX102" s="29"/>
      <c r="ICY102" s="29"/>
      <c r="ICZ102" s="29"/>
      <c r="IDA102" s="29"/>
      <c r="IDB102" s="29"/>
      <c r="IDC102" s="29"/>
      <c r="IDD102" s="29"/>
      <c r="IDE102" s="29"/>
      <c r="IDF102" s="29"/>
      <c r="IDG102" s="29"/>
      <c r="IDH102" s="29"/>
      <c r="IDI102" s="29"/>
      <c r="IDJ102" s="29"/>
      <c r="IDK102" s="29"/>
      <c r="IDL102" s="29"/>
      <c r="IDM102" s="29"/>
      <c r="IDN102" s="29"/>
      <c r="IDO102" s="29"/>
      <c r="IDP102" s="29"/>
      <c r="IDQ102" s="29"/>
      <c r="IDR102" s="29"/>
      <c r="IDS102" s="29"/>
      <c r="IDT102" s="29"/>
      <c r="IDU102" s="29"/>
      <c r="IDV102" s="29"/>
      <c r="IDW102" s="29"/>
      <c r="IDX102" s="29"/>
      <c r="IDY102" s="29"/>
      <c r="IDZ102" s="29"/>
      <c r="IEA102" s="29"/>
      <c r="IEB102" s="29"/>
      <c r="IEC102" s="29"/>
      <c r="IED102" s="29"/>
      <c r="IEE102" s="29"/>
      <c r="IEF102" s="29"/>
      <c r="IEG102" s="29"/>
      <c r="IEH102" s="29"/>
      <c r="IEI102" s="29"/>
      <c r="IEJ102" s="29"/>
      <c r="IEK102" s="29"/>
      <c r="IEL102" s="29"/>
      <c r="IEM102" s="29"/>
      <c r="IEN102" s="29"/>
      <c r="IEO102" s="29"/>
      <c r="IEP102" s="29"/>
      <c r="IEQ102" s="29"/>
      <c r="IER102" s="29"/>
      <c r="IES102" s="29"/>
      <c r="IET102" s="29"/>
      <c r="IEU102" s="29"/>
      <c r="IEV102" s="29"/>
      <c r="IEW102" s="29"/>
      <c r="IEX102" s="29"/>
      <c r="IEY102" s="29"/>
      <c r="IEZ102" s="29"/>
      <c r="IFA102" s="29"/>
      <c r="IFB102" s="29"/>
      <c r="IFC102" s="29"/>
      <c r="IFD102" s="29"/>
      <c r="IFE102" s="29"/>
      <c r="IFF102" s="29"/>
      <c r="IFG102" s="29"/>
      <c r="IFH102" s="29"/>
      <c r="IFI102" s="29"/>
      <c r="IFJ102" s="29"/>
      <c r="IFK102" s="29"/>
      <c r="IFL102" s="29"/>
      <c r="IFM102" s="29"/>
      <c r="IFN102" s="29"/>
      <c r="IFO102" s="29"/>
      <c r="IFP102" s="29"/>
      <c r="IFQ102" s="29"/>
      <c r="IFR102" s="29"/>
      <c r="IFS102" s="29"/>
      <c r="IFT102" s="29"/>
      <c r="IFU102" s="29"/>
      <c r="IFV102" s="29"/>
      <c r="IFW102" s="29"/>
      <c r="IFX102" s="29"/>
      <c r="IFY102" s="29"/>
      <c r="IFZ102" s="29"/>
      <c r="IGA102" s="29"/>
      <c r="IGB102" s="29"/>
      <c r="IGC102" s="29"/>
      <c r="IGD102" s="29"/>
      <c r="IGE102" s="29"/>
      <c r="IGF102" s="29"/>
      <c r="IGG102" s="29"/>
      <c r="IGH102" s="29"/>
      <c r="IGI102" s="29"/>
      <c r="IGJ102" s="29"/>
      <c r="IGK102" s="29"/>
      <c r="IGL102" s="29"/>
      <c r="IGM102" s="29"/>
      <c r="IGN102" s="29"/>
      <c r="IGO102" s="29"/>
      <c r="IGP102" s="29"/>
      <c r="IGQ102" s="29"/>
      <c r="IGR102" s="29"/>
      <c r="IGS102" s="29"/>
      <c r="IGT102" s="29"/>
      <c r="IGU102" s="29"/>
      <c r="IGV102" s="29"/>
      <c r="IGW102" s="29"/>
      <c r="IGX102" s="29"/>
      <c r="IGY102" s="29"/>
      <c r="IGZ102" s="29"/>
      <c r="IHA102" s="29"/>
      <c r="IHB102" s="29"/>
      <c r="IHC102" s="29"/>
      <c r="IHD102" s="29"/>
      <c r="IHE102" s="29"/>
      <c r="IHF102" s="29"/>
      <c r="IHG102" s="29"/>
      <c r="IHH102" s="29"/>
      <c r="IHI102" s="29"/>
      <c r="IHJ102" s="29"/>
      <c r="IHK102" s="29"/>
      <c r="IHL102" s="29"/>
      <c r="IHM102" s="29"/>
      <c r="IHN102" s="29"/>
      <c r="IHO102" s="29"/>
      <c r="IHP102" s="29"/>
      <c r="IHQ102" s="29"/>
      <c r="IHR102" s="29"/>
      <c r="IHS102" s="29"/>
      <c r="IHT102" s="29"/>
      <c r="IHU102" s="29"/>
      <c r="IHV102" s="29"/>
      <c r="IHW102" s="29"/>
      <c r="IHX102" s="29"/>
      <c r="IHY102" s="29"/>
      <c r="IHZ102" s="29"/>
      <c r="IIA102" s="29"/>
      <c r="IIB102" s="29"/>
      <c r="IIC102" s="29"/>
      <c r="IID102" s="29"/>
      <c r="IIE102" s="29"/>
      <c r="IIF102" s="29"/>
      <c r="IIG102" s="29"/>
      <c r="IIH102" s="29"/>
      <c r="III102" s="29"/>
      <c r="IIJ102" s="29"/>
      <c r="IIK102" s="29"/>
      <c r="IIL102" s="29"/>
      <c r="IIM102" s="29"/>
      <c r="IIN102" s="29"/>
      <c r="IIO102" s="29"/>
      <c r="IIP102" s="29"/>
      <c r="IIQ102" s="29"/>
      <c r="IIR102" s="29"/>
      <c r="IIS102" s="29"/>
      <c r="IIT102" s="29"/>
      <c r="IIU102" s="29"/>
      <c r="IIV102" s="29"/>
      <c r="IIW102" s="29"/>
      <c r="IIX102" s="29"/>
      <c r="IIY102" s="29"/>
      <c r="IIZ102" s="29"/>
      <c r="IJA102" s="29"/>
      <c r="IJB102" s="29"/>
      <c r="IJC102" s="29"/>
      <c r="IJD102" s="29"/>
      <c r="IJE102" s="29"/>
      <c r="IJF102" s="29"/>
      <c r="IJG102" s="29"/>
      <c r="IJH102" s="29"/>
      <c r="IJI102" s="29"/>
      <c r="IJJ102" s="29"/>
      <c r="IJK102" s="29"/>
      <c r="IJL102" s="29"/>
      <c r="IJM102" s="29"/>
      <c r="IJN102" s="29"/>
      <c r="IJO102" s="29"/>
      <c r="IJP102" s="29"/>
      <c r="IJQ102" s="29"/>
      <c r="IJR102" s="29"/>
      <c r="IJS102" s="29"/>
      <c r="IJT102" s="29"/>
      <c r="IJU102" s="29"/>
      <c r="IJV102" s="29"/>
      <c r="IJW102" s="29"/>
      <c r="IJX102" s="29"/>
      <c r="IJY102" s="29"/>
      <c r="IJZ102" s="29"/>
      <c r="IKA102" s="29"/>
      <c r="IKB102" s="29"/>
      <c r="IKC102" s="29"/>
      <c r="IKD102" s="29"/>
      <c r="IKE102" s="29"/>
      <c r="IKF102" s="29"/>
      <c r="IKG102" s="29"/>
      <c r="IKH102" s="29"/>
      <c r="IKI102" s="29"/>
      <c r="IKJ102" s="29"/>
      <c r="IKK102" s="29"/>
      <c r="IKL102" s="29"/>
      <c r="IKM102" s="29"/>
      <c r="IKN102" s="29"/>
      <c r="IKO102" s="29"/>
      <c r="IKP102" s="29"/>
      <c r="IKQ102" s="29"/>
      <c r="IKR102" s="29"/>
      <c r="IKS102" s="29"/>
      <c r="IKT102" s="29"/>
      <c r="IKU102" s="29"/>
      <c r="IKV102" s="29"/>
      <c r="IKW102" s="29"/>
      <c r="IKX102" s="29"/>
      <c r="IKY102" s="29"/>
      <c r="IKZ102" s="29"/>
      <c r="ILA102" s="29"/>
      <c r="ILB102" s="29"/>
      <c r="ILC102" s="29"/>
      <c r="ILD102" s="29"/>
      <c r="ILE102" s="29"/>
      <c r="ILF102" s="29"/>
      <c r="ILG102" s="29"/>
      <c r="ILH102" s="29"/>
      <c r="ILI102" s="29"/>
      <c r="ILJ102" s="29"/>
      <c r="ILK102" s="29"/>
      <c r="ILL102" s="29"/>
      <c r="ILM102" s="29"/>
      <c r="ILN102" s="29"/>
      <c r="ILO102" s="29"/>
      <c r="ILP102" s="29"/>
      <c r="ILQ102" s="29"/>
      <c r="ILR102" s="29"/>
      <c r="ILS102" s="29"/>
      <c r="ILT102" s="29"/>
      <c r="ILU102" s="29"/>
      <c r="ILV102" s="29"/>
      <c r="ILW102" s="29"/>
      <c r="ILX102" s="29"/>
      <c r="ILY102" s="29"/>
      <c r="ILZ102" s="29"/>
      <c r="IMA102" s="29"/>
      <c r="IMB102" s="29"/>
      <c r="IMC102" s="29"/>
      <c r="IMD102" s="29"/>
      <c r="IME102" s="29"/>
      <c r="IMF102" s="29"/>
      <c r="IMG102" s="29"/>
      <c r="IMH102" s="29"/>
      <c r="IMI102" s="29"/>
      <c r="IMJ102" s="29"/>
      <c r="IMK102" s="29"/>
      <c r="IML102" s="29"/>
      <c r="IMM102" s="29"/>
      <c r="IMN102" s="29"/>
      <c r="IMO102" s="29"/>
      <c r="IMP102" s="29"/>
      <c r="IMQ102" s="29"/>
      <c r="IMR102" s="29"/>
      <c r="IMS102" s="29"/>
      <c r="IMT102" s="29"/>
      <c r="IMU102" s="29"/>
      <c r="IMV102" s="29"/>
      <c r="IMW102" s="29"/>
      <c r="IMX102" s="29"/>
      <c r="IMY102" s="29"/>
      <c r="IMZ102" s="29"/>
      <c r="INA102" s="29"/>
      <c r="INB102" s="29"/>
      <c r="INC102" s="29"/>
      <c r="IND102" s="29"/>
      <c r="INE102" s="29"/>
      <c r="INF102" s="29"/>
      <c r="ING102" s="29"/>
      <c r="INH102" s="29"/>
      <c r="INI102" s="29"/>
      <c r="INJ102" s="29"/>
      <c r="INK102" s="29"/>
      <c r="INL102" s="29"/>
      <c r="INM102" s="29"/>
      <c r="INN102" s="29"/>
      <c r="INO102" s="29"/>
      <c r="INP102" s="29"/>
      <c r="INQ102" s="29"/>
      <c r="INR102" s="29"/>
      <c r="INS102" s="29"/>
      <c r="INT102" s="29"/>
      <c r="INU102" s="29"/>
      <c r="INV102" s="29"/>
      <c r="INW102" s="29"/>
      <c r="INX102" s="29"/>
      <c r="INY102" s="29"/>
      <c r="INZ102" s="29"/>
      <c r="IOA102" s="29"/>
      <c r="IOB102" s="29"/>
      <c r="IOC102" s="29"/>
      <c r="IOD102" s="29"/>
      <c r="IOE102" s="29"/>
      <c r="IOF102" s="29"/>
      <c r="IOG102" s="29"/>
      <c r="IOH102" s="29"/>
      <c r="IOI102" s="29"/>
      <c r="IOJ102" s="29"/>
      <c r="IOK102" s="29"/>
      <c r="IOL102" s="29"/>
      <c r="IOM102" s="29"/>
      <c r="ION102" s="29"/>
      <c r="IOO102" s="29"/>
      <c r="IOP102" s="29"/>
      <c r="IOQ102" s="29"/>
      <c r="IOR102" s="29"/>
      <c r="IOS102" s="29"/>
      <c r="IOT102" s="29"/>
      <c r="IOU102" s="29"/>
      <c r="IOV102" s="29"/>
      <c r="IOW102" s="29"/>
      <c r="IOX102" s="29"/>
      <c r="IOY102" s="29"/>
      <c r="IOZ102" s="29"/>
      <c r="IPA102" s="29"/>
      <c r="IPB102" s="29"/>
      <c r="IPC102" s="29"/>
      <c r="IPD102" s="29"/>
      <c r="IPE102" s="29"/>
      <c r="IPF102" s="29"/>
      <c r="IPG102" s="29"/>
      <c r="IPH102" s="29"/>
      <c r="IPI102" s="29"/>
      <c r="IPJ102" s="29"/>
      <c r="IPK102" s="29"/>
      <c r="IPL102" s="29"/>
      <c r="IPM102" s="29"/>
      <c r="IPN102" s="29"/>
      <c r="IPO102" s="29"/>
      <c r="IPP102" s="29"/>
      <c r="IPQ102" s="29"/>
      <c r="IPR102" s="29"/>
      <c r="IPS102" s="29"/>
      <c r="IPT102" s="29"/>
      <c r="IPU102" s="29"/>
      <c r="IPV102" s="29"/>
      <c r="IPW102" s="29"/>
      <c r="IPX102" s="29"/>
      <c r="IPY102" s="29"/>
      <c r="IPZ102" s="29"/>
      <c r="IQA102" s="29"/>
      <c r="IQB102" s="29"/>
      <c r="IQC102" s="29"/>
      <c r="IQD102" s="29"/>
      <c r="IQE102" s="29"/>
      <c r="IQF102" s="29"/>
      <c r="IQG102" s="29"/>
      <c r="IQH102" s="29"/>
      <c r="IQI102" s="29"/>
      <c r="IQJ102" s="29"/>
      <c r="IQK102" s="29"/>
      <c r="IQL102" s="29"/>
      <c r="IQM102" s="29"/>
      <c r="IQN102" s="29"/>
      <c r="IQO102" s="29"/>
      <c r="IQP102" s="29"/>
      <c r="IQQ102" s="29"/>
      <c r="IQR102" s="29"/>
      <c r="IQS102" s="29"/>
      <c r="IQT102" s="29"/>
      <c r="IQU102" s="29"/>
      <c r="IQV102" s="29"/>
      <c r="IQW102" s="29"/>
      <c r="IQX102" s="29"/>
      <c r="IQY102" s="29"/>
      <c r="IQZ102" s="29"/>
      <c r="IRA102" s="29"/>
      <c r="IRB102" s="29"/>
      <c r="IRC102" s="29"/>
      <c r="IRD102" s="29"/>
      <c r="IRE102" s="29"/>
      <c r="IRF102" s="29"/>
      <c r="IRG102" s="29"/>
      <c r="IRH102" s="29"/>
      <c r="IRI102" s="29"/>
      <c r="IRJ102" s="29"/>
      <c r="IRK102" s="29"/>
      <c r="IRL102" s="29"/>
      <c r="IRM102" s="29"/>
      <c r="IRN102" s="29"/>
      <c r="IRO102" s="29"/>
      <c r="IRP102" s="29"/>
      <c r="IRQ102" s="29"/>
      <c r="IRR102" s="29"/>
      <c r="IRS102" s="29"/>
      <c r="IRT102" s="29"/>
      <c r="IRU102" s="29"/>
      <c r="IRV102" s="29"/>
      <c r="IRW102" s="29"/>
      <c r="IRX102" s="29"/>
      <c r="IRY102" s="29"/>
      <c r="IRZ102" s="29"/>
      <c r="ISA102" s="29"/>
      <c r="ISB102" s="29"/>
      <c r="ISC102" s="29"/>
      <c r="ISD102" s="29"/>
      <c r="ISE102" s="29"/>
      <c r="ISF102" s="29"/>
      <c r="ISG102" s="29"/>
      <c r="ISH102" s="29"/>
      <c r="ISI102" s="29"/>
      <c r="ISJ102" s="29"/>
      <c r="ISK102" s="29"/>
      <c r="ISL102" s="29"/>
      <c r="ISM102" s="29"/>
      <c r="ISN102" s="29"/>
      <c r="ISO102" s="29"/>
      <c r="ISP102" s="29"/>
      <c r="ISQ102" s="29"/>
      <c r="ISR102" s="29"/>
      <c r="ISS102" s="29"/>
      <c r="IST102" s="29"/>
      <c r="ISU102" s="29"/>
      <c r="ISV102" s="29"/>
      <c r="ISW102" s="29"/>
      <c r="ISX102" s="29"/>
      <c r="ISY102" s="29"/>
      <c r="ISZ102" s="29"/>
      <c r="ITA102" s="29"/>
      <c r="ITB102" s="29"/>
      <c r="ITC102" s="29"/>
      <c r="ITD102" s="29"/>
      <c r="ITE102" s="29"/>
      <c r="ITF102" s="29"/>
      <c r="ITG102" s="29"/>
      <c r="ITH102" s="29"/>
      <c r="ITI102" s="29"/>
      <c r="ITJ102" s="29"/>
      <c r="ITK102" s="29"/>
      <c r="ITL102" s="29"/>
      <c r="ITM102" s="29"/>
      <c r="ITN102" s="29"/>
      <c r="ITO102" s="29"/>
      <c r="ITP102" s="29"/>
      <c r="ITQ102" s="29"/>
      <c r="ITR102" s="29"/>
      <c r="ITS102" s="29"/>
      <c r="ITT102" s="29"/>
      <c r="ITU102" s="29"/>
      <c r="ITV102" s="29"/>
      <c r="ITW102" s="29"/>
      <c r="ITX102" s="29"/>
      <c r="ITY102" s="29"/>
      <c r="ITZ102" s="29"/>
      <c r="IUA102" s="29"/>
      <c r="IUB102" s="29"/>
      <c r="IUC102" s="29"/>
      <c r="IUD102" s="29"/>
      <c r="IUE102" s="29"/>
      <c r="IUF102" s="29"/>
      <c r="IUG102" s="29"/>
      <c r="IUH102" s="29"/>
      <c r="IUI102" s="29"/>
      <c r="IUJ102" s="29"/>
      <c r="IUK102" s="29"/>
      <c r="IUL102" s="29"/>
      <c r="IUM102" s="29"/>
      <c r="IUN102" s="29"/>
      <c r="IUO102" s="29"/>
      <c r="IUP102" s="29"/>
      <c r="IUQ102" s="29"/>
      <c r="IUR102" s="29"/>
      <c r="IUS102" s="29"/>
      <c r="IUT102" s="29"/>
      <c r="IUU102" s="29"/>
      <c r="IUV102" s="29"/>
      <c r="IUW102" s="29"/>
      <c r="IUX102" s="29"/>
      <c r="IUY102" s="29"/>
      <c r="IUZ102" s="29"/>
      <c r="IVA102" s="29"/>
      <c r="IVB102" s="29"/>
      <c r="IVC102" s="29"/>
      <c r="IVD102" s="29"/>
      <c r="IVE102" s="29"/>
      <c r="IVF102" s="29"/>
      <c r="IVG102" s="29"/>
      <c r="IVH102" s="29"/>
      <c r="IVI102" s="29"/>
      <c r="IVJ102" s="29"/>
      <c r="IVK102" s="29"/>
      <c r="IVL102" s="29"/>
      <c r="IVM102" s="29"/>
      <c r="IVN102" s="29"/>
      <c r="IVO102" s="29"/>
      <c r="IVP102" s="29"/>
      <c r="IVQ102" s="29"/>
      <c r="IVR102" s="29"/>
      <c r="IVS102" s="29"/>
      <c r="IVT102" s="29"/>
      <c r="IVU102" s="29"/>
      <c r="IVV102" s="29"/>
      <c r="IVW102" s="29"/>
      <c r="IVX102" s="29"/>
      <c r="IVY102" s="29"/>
      <c r="IVZ102" s="29"/>
      <c r="IWA102" s="29"/>
      <c r="IWB102" s="29"/>
      <c r="IWC102" s="29"/>
      <c r="IWD102" s="29"/>
      <c r="IWE102" s="29"/>
      <c r="IWF102" s="29"/>
      <c r="IWG102" s="29"/>
      <c r="IWH102" s="29"/>
      <c r="IWI102" s="29"/>
      <c r="IWJ102" s="29"/>
      <c r="IWK102" s="29"/>
      <c r="IWL102" s="29"/>
      <c r="IWM102" s="29"/>
      <c r="IWN102" s="29"/>
      <c r="IWO102" s="29"/>
      <c r="IWP102" s="29"/>
      <c r="IWQ102" s="29"/>
      <c r="IWR102" s="29"/>
      <c r="IWS102" s="29"/>
      <c r="IWT102" s="29"/>
      <c r="IWU102" s="29"/>
      <c r="IWV102" s="29"/>
      <c r="IWW102" s="29"/>
      <c r="IWX102" s="29"/>
      <c r="IWY102" s="29"/>
      <c r="IWZ102" s="29"/>
      <c r="IXA102" s="29"/>
      <c r="IXB102" s="29"/>
      <c r="IXC102" s="29"/>
      <c r="IXD102" s="29"/>
      <c r="IXE102" s="29"/>
      <c r="IXF102" s="29"/>
      <c r="IXG102" s="29"/>
      <c r="IXH102" s="29"/>
      <c r="IXI102" s="29"/>
      <c r="IXJ102" s="29"/>
      <c r="IXK102" s="29"/>
      <c r="IXL102" s="29"/>
      <c r="IXM102" s="29"/>
      <c r="IXN102" s="29"/>
      <c r="IXO102" s="29"/>
      <c r="IXP102" s="29"/>
      <c r="IXQ102" s="29"/>
      <c r="IXR102" s="29"/>
      <c r="IXS102" s="29"/>
      <c r="IXT102" s="29"/>
      <c r="IXU102" s="29"/>
      <c r="IXV102" s="29"/>
      <c r="IXW102" s="29"/>
      <c r="IXX102" s="29"/>
      <c r="IXY102" s="29"/>
      <c r="IXZ102" s="29"/>
      <c r="IYA102" s="29"/>
      <c r="IYB102" s="29"/>
      <c r="IYC102" s="29"/>
      <c r="IYD102" s="29"/>
      <c r="IYE102" s="29"/>
      <c r="IYF102" s="29"/>
      <c r="IYG102" s="29"/>
      <c r="IYH102" s="29"/>
      <c r="IYI102" s="29"/>
      <c r="IYJ102" s="29"/>
      <c r="IYK102" s="29"/>
      <c r="IYL102" s="29"/>
      <c r="IYM102" s="29"/>
      <c r="IYN102" s="29"/>
      <c r="IYO102" s="29"/>
      <c r="IYP102" s="29"/>
      <c r="IYQ102" s="29"/>
      <c r="IYR102" s="29"/>
      <c r="IYS102" s="29"/>
      <c r="IYT102" s="29"/>
      <c r="IYU102" s="29"/>
      <c r="IYV102" s="29"/>
      <c r="IYW102" s="29"/>
      <c r="IYX102" s="29"/>
      <c r="IYY102" s="29"/>
      <c r="IYZ102" s="29"/>
      <c r="IZA102" s="29"/>
      <c r="IZB102" s="29"/>
      <c r="IZC102" s="29"/>
      <c r="IZD102" s="29"/>
      <c r="IZE102" s="29"/>
      <c r="IZF102" s="29"/>
      <c r="IZG102" s="29"/>
      <c r="IZH102" s="29"/>
      <c r="IZI102" s="29"/>
      <c r="IZJ102" s="29"/>
      <c r="IZK102" s="29"/>
      <c r="IZL102" s="29"/>
      <c r="IZM102" s="29"/>
      <c r="IZN102" s="29"/>
      <c r="IZO102" s="29"/>
      <c r="IZP102" s="29"/>
      <c r="IZQ102" s="29"/>
      <c r="IZR102" s="29"/>
      <c r="IZS102" s="29"/>
      <c r="IZT102" s="29"/>
      <c r="IZU102" s="29"/>
      <c r="IZV102" s="29"/>
      <c r="IZW102" s="29"/>
      <c r="IZX102" s="29"/>
      <c r="IZY102" s="29"/>
      <c r="IZZ102" s="29"/>
      <c r="JAA102" s="29"/>
      <c r="JAB102" s="29"/>
      <c r="JAC102" s="29"/>
      <c r="JAD102" s="29"/>
      <c r="JAE102" s="29"/>
      <c r="JAF102" s="29"/>
      <c r="JAG102" s="29"/>
      <c r="JAH102" s="29"/>
      <c r="JAI102" s="29"/>
      <c r="JAJ102" s="29"/>
      <c r="JAK102" s="29"/>
      <c r="JAL102" s="29"/>
      <c r="JAM102" s="29"/>
      <c r="JAN102" s="29"/>
      <c r="JAO102" s="29"/>
      <c r="JAP102" s="29"/>
      <c r="JAQ102" s="29"/>
      <c r="JAR102" s="29"/>
      <c r="JAS102" s="29"/>
      <c r="JAT102" s="29"/>
      <c r="JAU102" s="29"/>
      <c r="JAV102" s="29"/>
      <c r="JAW102" s="29"/>
      <c r="JAX102" s="29"/>
      <c r="JAY102" s="29"/>
      <c r="JAZ102" s="29"/>
      <c r="JBA102" s="29"/>
      <c r="JBB102" s="29"/>
      <c r="JBC102" s="29"/>
      <c r="JBD102" s="29"/>
      <c r="JBE102" s="29"/>
      <c r="JBF102" s="29"/>
      <c r="JBG102" s="29"/>
      <c r="JBH102" s="29"/>
      <c r="JBI102" s="29"/>
      <c r="JBJ102" s="29"/>
      <c r="JBK102" s="29"/>
      <c r="JBL102" s="29"/>
      <c r="JBM102" s="29"/>
      <c r="JBN102" s="29"/>
      <c r="JBO102" s="29"/>
      <c r="JBP102" s="29"/>
      <c r="JBQ102" s="29"/>
      <c r="JBR102" s="29"/>
      <c r="JBS102" s="29"/>
      <c r="JBT102" s="29"/>
      <c r="JBU102" s="29"/>
      <c r="JBV102" s="29"/>
      <c r="JBW102" s="29"/>
      <c r="JBX102" s="29"/>
      <c r="JBY102" s="29"/>
      <c r="JBZ102" s="29"/>
      <c r="JCA102" s="29"/>
      <c r="JCB102" s="29"/>
      <c r="JCC102" s="29"/>
      <c r="JCD102" s="29"/>
      <c r="JCE102" s="29"/>
      <c r="JCF102" s="29"/>
      <c r="JCG102" s="29"/>
      <c r="JCH102" s="29"/>
      <c r="JCI102" s="29"/>
      <c r="JCJ102" s="29"/>
      <c r="JCK102" s="29"/>
      <c r="JCL102" s="29"/>
      <c r="JCM102" s="29"/>
      <c r="JCN102" s="29"/>
      <c r="JCO102" s="29"/>
      <c r="JCP102" s="29"/>
      <c r="JCQ102" s="29"/>
      <c r="JCR102" s="29"/>
      <c r="JCS102" s="29"/>
      <c r="JCT102" s="29"/>
      <c r="JCU102" s="29"/>
      <c r="JCV102" s="29"/>
      <c r="JCW102" s="29"/>
      <c r="JCX102" s="29"/>
      <c r="JCY102" s="29"/>
      <c r="JCZ102" s="29"/>
      <c r="JDA102" s="29"/>
      <c r="JDB102" s="29"/>
      <c r="JDC102" s="29"/>
      <c r="JDD102" s="29"/>
      <c r="JDE102" s="29"/>
      <c r="JDF102" s="29"/>
      <c r="JDG102" s="29"/>
      <c r="JDH102" s="29"/>
      <c r="JDI102" s="29"/>
      <c r="JDJ102" s="29"/>
      <c r="JDK102" s="29"/>
      <c r="JDL102" s="29"/>
      <c r="JDM102" s="29"/>
      <c r="JDN102" s="29"/>
      <c r="JDO102" s="29"/>
      <c r="JDP102" s="29"/>
      <c r="JDQ102" s="29"/>
      <c r="JDR102" s="29"/>
      <c r="JDS102" s="29"/>
      <c r="JDT102" s="29"/>
      <c r="JDU102" s="29"/>
      <c r="JDV102" s="29"/>
      <c r="JDW102" s="29"/>
      <c r="JDX102" s="29"/>
      <c r="JDY102" s="29"/>
      <c r="JDZ102" s="29"/>
      <c r="JEA102" s="29"/>
      <c r="JEB102" s="29"/>
      <c r="JEC102" s="29"/>
      <c r="JED102" s="29"/>
      <c r="JEE102" s="29"/>
      <c r="JEF102" s="29"/>
      <c r="JEG102" s="29"/>
      <c r="JEH102" s="29"/>
      <c r="JEI102" s="29"/>
      <c r="JEJ102" s="29"/>
      <c r="JEK102" s="29"/>
      <c r="JEL102" s="29"/>
      <c r="JEM102" s="29"/>
      <c r="JEN102" s="29"/>
      <c r="JEO102" s="29"/>
      <c r="JEP102" s="29"/>
      <c r="JEQ102" s="29"/>
      <c r="JER102" s="29"/>
      <c r="JES102" s="29"/>
      <c r="JET102" s="29"/>
      <c r="JEU102" s="29"/>
      <c r="JEV102" s="29"/>
      <c r="JEW102" s="29"/>
      <c r="JEX102" s="29"/>
      <c r="JEY102" s="29"/>
      <c r="JEZ102" s="29"/>
      <c r="JFA102" s="29"/>
      <c r="JFB102" s="29"/>
      <c r="JFC102" s="29"/>
      <c r="JFD102" s="29"/>
      <c r="JFE102" s="29"/>
      <c r="JFF102" s="29"/>
      <c r="JFG102" s="29"/>
      <c r="JFH102" s="29"/>
      <c r="JFI102" s="29"/>
      <c r="JFJ102" s="29"/>
      <c r="JFK102" s="29"/>
      <c r="JFL102" s="29"/>
      <c r="JFM102" s="29"/>
      <c r="JFN102" s="29"/>
      <c r="JFO102" s="29"/>
      <c r="JFP102" s="29"/>
      <c r="JFQ102" s="29"/>
      <c r="JFR102" s="29"/>
      <c r="JFS102" s="29"/>
      <c r="JFT102" s="29"/>
      <c r="JFU102" s="29"/>
      <c r="JFV102" s="29"/>
      <c r="JFW102" s="29"/>
      <c r="JFX102" s="29"/>
      <c r="JFY102" s="29"/>
      <c r="JFZ102" s="29"/>
      <c r="JGA102" s="29"/>
      <c r="JGB102" s="29"/>
      <c r="JGC102" s="29"/>
      <c r="JGD102" s="29"/>
      <c r="JGE102" s="29"/>
      <c r="JGF102" s="29"/>
      <c r="JGG102" s="29"/>
      <c r="JGH102" s="29"/>
      <c r="JGI102" s="29"/>
      <c r="JGJ102" s="29"/>
      <c r="JGK102" s="29"/>
      <c r="JGL102" s="29"/>
      <c r="JGM102" s="29"/>
      <c r="JGN102" s="29"/>
      <c r="JGO102" s="29"/>
      <c r="JGP102" s="29"/>
      <c r="JGQ102" s="29"/>
      <c r="JGR102" s="29"/>
      <c r="JGS102" s="29"/>
      <c r="JGT102" s="29"/>
      <c r="JGU102" s="29"/>
      <c r="JGV102" s="29"/>
      <c r="JGW102" s="29"/>
      <c r="JGX102" s="29"/>
      <c r="JGY102" s="29"/>
      <c r="JGZ102" s="29"/>
      <c r="JHA102" s="29"/>
      <c r="JHB102" s="29"/>
      <c r="JHC102" s="29"/>
      <c r="JHD102" s="29"/>
      <c r="JHE102" s="29"/>
      <c r="JHF102" s="29"/>
      <c r="JHG102" s="29"/>
      <c r="JHH102" s="29"/>
      <c r="JHI102" s="29"/>
      <c r="JHJ102" s="29"/>
      <c r="JHK102" s="29"/>
      <c r="JHL102" s="29"/>
      <c r="JHM102" s="29"/>
      <c r="JHN102" s="29"/>
      <c r="JHO102" s="29"/>
      <c r="JHP102" s="29"/>
      <c r="JHQ102" s="29"/>
      <c r="JHR102" s="29"/>
      <c r="JHS102" s="29"/>
      <c r="JHT102" s="29"/>
      <c r="JHU102" s="29"/>
      <c r="JHV102" s="29"/>
      <c r="JHW102" s="29"/>
      <c r="JHX102" s="29"/>
      <c r="JHY102" s="29"/>
      <c r="JHZ102" s="29"/>
      <c r="JIA102" s="29"/>
      <c r="JIB102" s="29"/>
      <c r="JIC102" s="29"/>
      <c r="JID102" s="29"/>
      <c r="JIE102" s="29"/>
      <c r="JIF102" s="29"/>
      <c r="JIG102" s="29"/>
      <c r="JIH102" s="29"/>
      <c r="JII102" s="29"/>
      <c r="JIJ102" s="29"/>
      <c r="JIK102" s="29"/>
      <c r="JIL102" s="29"/>
      <c r="JIM102" s="29"/>
      <c r="JIN102" s="29"/>
      <c r="JIO102" s="29"/>
      <c r="JIP102" s="29"/>
      <c r="JIQ102" s="29"/>
      <c r="JIR102" s="29"/>
      <c r="JIS102" s="29"/>
      <c r="JIT102" s="29"/>
      <c r="JIU102" s="29"/>
      <c r="JIV102" s="29"/>
      <c r="JIW102" s="29"/>
      <c r="JIX102" s="29"/>
      <c r="JIY102" s="29"/>
      <c r="JIZ102" s="29"/>
      <c r="JJA102" s="29"/>
      <c r="JJB102" s="29"/>
      <c r="JJC102" s="29"/>
      <c r="JJD102" s="29"/>
      <c r="JJE102" s="29"/>
      <c r="JJF102" s="29"/>
      <c r="JJG102" s="29"/>
      <c r="JJH102" s="29"/>
      <c r="JJI102" s="29"/>
      <c r="JJJ102" s="29"/>
      <c r="JJK102" s="29"/>
      <c r="JJL102" s="29"/>
      <c r="JJM102" s="29"/>
      <c r="JJN102" s="29"/>
      <c r="JJO102" s="29"/>
      <c r="JJP102" s="29"/>
      <c r="JJQ102" s="29"/>
      <c r="JJR102" s="29"/>
      <c r="JJS102" s="29"/>
      <c r="JJT102" s="29"/>
      <c r="JJU102" s="29"/>
      <c r="JJV102" s="29"/>
      <c r="JJW102" s="29"/>
      <c r="JJX102" s="29"/>
      <c r="JJY102" s="29"/>
      <c r="JJZ102" s="29"/>
      <c r="JKA102" s="29"/>
      <c r="JKB102" s="29"/>
      <c r="JKC102" s="29"/>
      <c r="JKD102" s="29"/>
      <c r="JKE102" s="29"/>
      <c r="JKF102" s="29"/>
      <c r="JKG102" s="29"/>
      <c r="JKH102" s="29"/>
      <c r="JKI102" s="29"/>
      <c r="JKJ102" s="29"/>
      <c r="JKK102" s="29"/>
      <c r="JKL102" s="29"/>
      <c r="JKM102" s="29"/>
      <c r="JKN102" s="29"/>
      <c r="JKO102" s="29"/>
      <c r="JKP102" s="29"/>
      <c r="JKQ102" s="29"/>
      <c r="JKR102" s="29"/>
      <c r="JKS102" s="29"/>
      <c r="JKT102" s="29"/>
      <c r="JKU102" s="29"/>
      <c r="JKV102" s="29"/>
      <c r="JKW102" s="29"/>
      <c r="JKX102" s="29"/>
      <c r="JKY102" s="29"/>
      <c r="JKZ102" s="29"/>
      <c r="JLA102" s="29"/>
      <c r="JLB102" s="29"/>
      <c r="JLC102" s="29"/>
      <c r="JLD102" s="29"/>
      <c r="JLE102" s="29"/>
      <c r="JLF102" s="29"/>
      <c r="JLG102" s="29"/>
      <c r="JLH102" s="29"/>
      <c r="JLI102" s="29"/>
      <c r="JLJ102" s="29"/>
      <c r="JLK102" s="29"/>
      <c r="JLL102" s="29"/>
      <c r="JLM102" s="29"/>
      <c r="JLN102" s="29"/>
      <c r="JLO102" s="29"/>
      <c r="JLP102" s="29"/>
      <c r="JLQ102" s="29"/>
      <c r="JLR102" s="29"/>
      <c r="JLS102" s="29"/>
      <c r="JLT102" s="29"/>
      <c r="JLU102" s="29"/>
      <c r="JLV102" s="29"/>
      <c r="JLW102" s="29"/>
      <c r="JLX102" s="29"/>
      <c r="JLY102" s="29"/>
      <c r="JLZ102" s="29"/>
      <c r="JMA102" s="29"/>
      <c r="JMB102" s="29"/>
      <c r="JMC102" s="29"/>
      <c r="JMD102" s="29"/>
      <c r="JME102" s="29"/>
      <c r="JMF102" s="29"/>
      <c r="JMG102" s="29"/>
      <c r="JMH102" s="29"/>
      <c r="JMI102" s="29"/>
      <c r="JMJ102" s="29"/>
      <c r="JMK102" s="29"/>
      <c r="JML102" s="29"/>
      <c r="JMM102" s="29"/>
      <c r="JMN102" s="29"/>
      <c r="JMO102" s="29"/>
      <c r="JMP102" s="29"/>
      <c r="JMQ102" s="29"/>
      <c r="JMR102" s="29"/>
      <c r="JMS102" s="29"/>
      <c r="JMT102" s="29"/>
      <c r="JMU102" s="29"/>
      <c r="JMV102" s="29"/>
      <c r="JMW102" s="29"/>
      <c r="JMX102" s="29"/>
      <c r="JMY102" s="29"/>
      <c r="JMZ102" s="29"/>
      <c r="JNA102" s="29"/>
      <c r="JNB102" s="29"/>
      <c r="JNC102" s="29"/>
      <c r="JND102" s="29"/>
      <c r="JNE102" s="29"/>
      <c r="JNF102" s="29"/>
      <c r="JNG102" s="29"/>
      <c r="JNH102" s="29"/>
      <c r="JNI102" s="29"/>
      <c r="JNJ102" s="29"/>
      <c r="JNK102" s="29"/>
      <c r="JNL102" s="29"/>
      <c r="JNM102" s="29"/>
      <c r="JNN102" s="29"/>
      <c r="JNO102" s="29"/>
      <c r="JNP102" s="29"/>
      <c r="JNQ102" s="29"/>
      <c r="JNR102" s="29"/>
      <c r="JNS102" s="29"/>
      <c r="JNT102" s="29"/>
      <c r="JNU102" s="29"/>
      <c r="JNV102" s="29"/>
      <c r="JNW102" s="29"/>
      <c r="JNX102" s="29"/>
      <c r="JNY102" s="29"/>
      <c r="JNZ102" s="29"/>
      <c r="JOA102" s="29"/>
      <c r="JOB102" s="29"/>
      <c r="JOC102" s="29"/>
      <c r="JOD102" s="29"/>
      <c r="JOE102" s="29"/>
      <c r="JOF102" s="29"/>
      <c r="JOG102" s="29"/>
      <c r="JOH102" s="29"/>
      <c r="JOI102" s="29"/>
      <c r="JOJ102" s="29"/>
      <c r="JOK102" s="29"/>
      <c r="JOL102" s="29"/>
      <c r="JOM102" s="29"/>
      <c r="JON102" s="29"/>
      <c r="JOO102" s="29"/>
      <c r="JOP102" s="29"/>
      <c r="JOQ102" s="29"/>
      <c r="JOR102" s="29"/>
      <c r="JOS102" s="29"/>
      <c r="JOT102" s="29"/>
      <c r="JOU102" s="29"/>
      <c r="JOV102" s="29"/>
      <c r="JOW102" s="29"/>
      <c r="JOX102" s="29"/>
      <c r="JOY102" s="29"/>
      <c r="JOZ102" s="29"/>
      <c r="JPA102" s="29"/>
      <c r="JPB102" s="29"/>
      <c r="JPC102" s="29"/>
      <c r="JPD102" s="29"/>
      <c r="JPE102" s="29"/>
      <c r="JPF102" s="29"/>
      <c r="JPG102" s="29"/>
      <c r="JPH102" s="29"/>
      <c r="JPI102" s="29"/>
      <c r="JPJ102" s="29"/>
      <c r="JPK102" s="29"/>
      <c r="JPL102" s="29"/>
      <c r="JPM102" s="29"/>
      <c r="JPN102" s="29"/>
      <c r="JPO102" s="29"/>
      <c r="JPP102" s="29"/>
      <c r="JPQ102" s="29"/>
      <c r="JPR102" s="29"/>
      <c r="JPS102" s="29"/>
      <c r="JPT102" s="29"/>
      <c r="JPU102" s="29"/>
      <c r="JPV102" s="29"/>
      <c r="JPW102" s="29"/>
      <c r="JPX102" s="29"/>
      <c r="JPY102" s="29"/>
      <c r="JPZ102" s="29"/>
      <c r="JQA102" s="29"/>
      <c r="JQB102" s="29"/>
      <c r="JQC102" s="29"/>
      <c r="JQD102" s="29"/>
      <c r="JQE102" s="29"/>
      <c r="JQF102" s="29"/>
      <c r="JQG102" s="29"/>
      <c r="JQH102" s="29"/>
      <c r="JQI102" s="29"/>
      <c r="JQJ102" s="29"/>
      <c r="JQK102" s="29"/>
      <c r="JQL102" s="29"/>
      <c r="JQM102" s="29"/>
      <c r="JQN102" s="29"/>
      <c r="JQO102" s="29"/>
      <c r="JQP102" s="29"/>
      <c r="JQQ102" s="29"/>
      <c r="JQR102" s="29"/>
      <c r="JQS102" s="29"/>
      <c r="JQT102" s="29"/>
      <c r="JQU102" s="29"/>
      <c r="JQV102" s="29"/>
      <c r="JQW102" s="29"/>
      <c r="JQX102" s="29"/>
      <c r="JQY102" s="29"/>
      <c r="JQZ102" s="29"/>
      <c r="JRA102" s="29"/>
      <c r="JRB102" s="29"/>
      <c r="JRC102" s="29"/>
      <c r="JRD102" s="29"/>
      <c r="JRE102" s="29"/>
      <c r="JRF102" s="29"/>
      <c r="JRG102" s="29"/>
      <c r="JRH102" s="29"/>
      <c r="JRI102" s="29"/>
      <c r="JRJ102" s="29"/>
      <c r="JRK102" s="29"/>
      <c r="JRL102" s="29"/>
      <c r="JRM102" s="29"/>
      <c r="JRN102" s="29"/>
      <c r="JRO102" s="29"/>
      <c r="JRP102" s="29"/>
      <c r="JRQ102" s="29"/>
      <c r="JRR102" s="29"/>
      <c r="JRS102" s="29"/>
      <c r="JRT102" s="29"/>
      <c r="JRU102" s="29"/>
      <c r="JRV102" s="29"/>
      <c r="JRW102" s="29"/>
      <c r="JRX102" s="29"/>
      <c r="JRY102" s="29"/>
      <c r="JRZ102" s="29"/>
      <c r="JSA102" s="29"/>
      <c r="JSB102" s="29"/>
      <c r="JSC102" s="29"/>
      <c r="JSD102" s="29"/>
      <c r="JSE102" s="29"/>
      <c r="JSF102" s="29"/>
      <c r="JSG102" s="29"/>
      <c r="JSH102" s="29"/>
      <c r="JSI102" s="29"/>
      <c r="JSJ102" s="29"/>
      <c r="JSK102" s="29"/>
      <c r="JSL102" s="29"/>
      <c r="JSM102" s="29"/>
      <c r="JSN102" s="29"/>
      <c r="JSO102" s="29"/>
      <c r="JSP102" s="29"/>
      <c r="JSQ102" s="29"/>
      <c r="JSR102" s="29"/>
      <c r="JSS102" s="29"/>
      <c r="JST102" s="29"/>
      <c r="JSU102" s="29"/>
      <c r="JSV102" s="29"/>
      <c r="JSW102" s="29"/>
      <c r="JSX102" s="29"/>
      <c r="JSY102" s="29"/>
      <c r="JSZ102" s="29"/>
      <c r="JTA102" s="29"/>
      <c r="JTB102" s="29"/>
      <c r="JTC102" s="29"/>
      <c r="JTD102" s="29"/>
      <c r="JTE102" s="29"/>
      <c r="JTF102" s="29"/>
      <c r="JTG102" s="29"/>
      <c r="JTH102" s="29"/>
      <c r="JTI102" s="29"/>
      <c r="JTJ102" s="29"/>
      <c r="JTK102" s="29"/>
      <c r="JTL102" s="29"/>
      <c r="JTM102" s="29"/>
      <c r="JTN102" s="29"/>
      <c r="JTO102" s="29"/>
      <c r="JTP102" s="29"/>
      <c r="JTQ102" s="29"/>
      <c r="JTR102" s="29"/>
      <c r="JTS102" s="29"/>
      <c r="JTT102" s="29"/>
      <c r="JTU102" s="29"/>
      <c r="JTV102" s="29"/>
      <c r="JTW102" s="29"/>
      <c r="JTX102" s="29"/>
      <c r="JTY102" s="29"/>
      <c r="JTZ102" s="29"/>
      <c r="JUA102" s="29"/>
      <c r="JUB102" s="29"/>
      <c r="JUC102" s="29"/>
      <c r="JUD102" s="29"/>
      <c r="JUE102" s="29"/>
      <c r="JUF102" s="29"/>
      <c r="JUG102" s="29"/>
      <c r="JUH102" s="29"/>
      <c r="JUI102" s="29"/>
      <c r="JUJ102" s="29"/>
      <c r="JUK102" s="29"/>
      <c r="JUL102" s="29"/>
      <c r="JUM102" s="29"/>
      <c r="JUN102" s="29"/>
      <c r="JUO102" s="29"/>
      <c r="JUP102" s="29"/>
      <c r="JUQ102" s="29"/>
      <c r="JUR102" s="29"/>
      <c r="JUS102" s="29"/>
      <c r="JUT102" s="29"/>
      <c r="JUU102" s="29"/>
      <c r="JUV102" s="29"/>
      <c r="JUW102" s="29"/>
      <c r="JUX102" s="29"/>
      <c r="JUY102" s="29"/>
      <c r="JUZ102" s="29"/>
      <c r="JVA102" s="29"/>
      <c r="JVB102" s="29"/>
      <c r="JVC102" s="29"/>
      <c r="JVD102" s="29"/>
      <c r="JVE102" s="29"/>
      <c r="JVF102" s="29"/>
      <c r="JVG102" s="29"/>
      <c r="JVH102" s="29"/>
      <c r="JVI102" s="29"/>
      <c r="JVJ102" s="29"/>
      <c r="JVK102" s="29"/>
      <c r="JVL102" s="29"/>
      <c r="JVM102" s="29"/>
      <c r="JVN102" s="29"/>
      <c r="JVO102" s="29"/>
      <c r="JVP102" s="29"/>
      <c r="JVQ102" s="29"/>
      <c r="JVR102" s="29"/>
      <c r="JVS102" s="29"/>
      <c r="JVT102" s="29"/>
      <c r="JVU102" s="29"/>
      <c r="JVV102" s="29"/>
      <c r="JVW102" s="29"/>
      <c r="JVX102" s="29"/>
      <c r="JVY102" s="29"/>
      <c r="JVZ102" s="29"/>
      <c r="JWA102" s="29"/>
      <c r="JWB102" s="29"/>
      <c r="JWC102" s="29"/>
      <c r="JWD102" s="29"/>
      <c r="JWE102" s="29"/>
      <c r="JWF102" s="29"/>
      <c r="JWG102" s="29"/>
      <c r="JWH102" s="29"/>
      <c r="JWI102" s="29"/>
      <c r="JWJ102" s="29"/>
      <c r="JWK102" s="29"/>
      <c r="JWL102" s="29"/>
      <c r="JWM102" s="29"/>
      <c r="JWN102" s="29"/>
      <c r="JWO102" s="29"/>
      <c r="JWP102" s="29"/>
      <c r="JWQ102" s="29"/>
      <c r="JWR102" s="29"/>
      <c r="JWS102" s="29"/>
      <c r="JWT102" s="29"/>
      <c r="JWU102" s="29"/>
      <c r="JWV102" s="29"/>
      <c r="JWW102" s="29"/>
      <c r="JWX102" s="29"/>
      <c r="JWY102" s="29"/>
      <c r="JWZ102" s="29"/>
      <c r="JXA102" s="29"/>
      <c r="JXB102" s="29"/>
      <c r="JXC102" s="29"/>
      <c r="JXD102" s="29"/>
      <c r="JXE102" s="29"/>
      <c r="JXF102" s="29"/>
      <c r="JXG102" s="29"/>
      <c r="JXH102" s="29"/>
      <c r="JXI102" s="29"/>
      <c r="JXJ102" s="29"/>
      <c r="JXK102" s="29"/>
      <c r="JXL102" s="29"/>
      <c r="JXM102" s="29"/>
      <c r="JXN102" s="29"/>
      <c r="JXO102" s="29"/>
      <c r="JXP102" s="29"/>
      <c r="JXQ102" s="29"/>
      <c r="JXR102" s="29"/>
      <c r="JXS102" s="29"/>
      <c r="JXT102" s="29"/>
      <c r="JXU102" s="29"/>
      <c r="JXV102" s="29"/>
      <c r="JXW102" s="29"/>
      <c r="JXX102" s="29"/>
      <c r="JXY102" s="29"/>
      <c r="JXZ102" s="29"/>
      <c r="JYA102" s="29"/>
      <c r="JYB102" s="29"/>
      <c r="JYC102" s="29"/>
      <c r="JYD102" s="29"/>
      <c r="JYE102" s="29"/>
      <c r="JYF102" s="29"/>
      <c r="JYG102" s="29"/>
      <c r="JYH102" s="29"/>
      <c r="JYI102" s="29"/>
      <c r="JYJ102" s="29"/>
      <c r="JYK102" s="29"/>
      <c r="JYL102" s="29"/>
      <c r="JYM102" s="29"/>
      <c r="JYN102" s="29"/>
      <c r="JYO102" s="29"/>
      <c r="JYP102" s="29"/>
      <c r="JYQ102" s="29"/>
      <c r="JYR102" s="29"/>
      <c r="JYS102" s="29"/>
      <c r="JYT102" s="29"/>
      <c r="JYU102" s="29"/>
      <c r="JYV102" s="29"/>
      <c r="JYW102" s="29"/>
      <c r="JYX102" s="29"/>
      <c r="JYY102" s="29"/>
      <c r="JYZ102" s="29"/>
      <c r="JZA102" s="29"/>
      <c r="JZB102" s="29"/>
      <c r="JZC102" s="29"/>
      <c r="JZD102" s="29"/>
      <c r="JZE102" s="29"/>
      <c r="JZF102" s="29"/>
      <c r="JZG102" s="29"/>
      <c r="JZH102" s="29"/>
      <c r="JZI102" s="29"/>
      <c r="JZJ102" s="29"/>
      <c r="JZK102" s="29"/>
      <c r="JZL102" s="29"/>
      <c r="JZM102" s="29"/>
      <c r="JZN102" s="29"/>
      <c r="JZO102" s="29"/>
      <c r="JZP102" s="29"/>
      <c r="JZQ102" s="29"/>
      <c r="JZR102" s="29"/>
      <c r="JZS102" s="29"/>
      <c r="JZT102" s="29"/>
      <c r="JZU102" s="29"/>
      <c r="JZV102" s="29"/>
      <c r="JZW102" s="29"/>
      <c r="JZX102" s="29"/>
      <c r="JZY102" s="29"/>
      <c r="JZZ102" s="29"/>
      <c r="KAA102" s="29"/>
      <c r="KAB102" s="29"/>
      <c r="KAC102" s="29"/>
      <c r="KAD102" s="29"/>
      <c r="KAE102" s="29"/>
      <c r="KAF102" s="29"/>
      <c r="KAG102" s="29"/>
      <c r="KAH102" s="29"/>
      <c r="KAI102" s="29"/>
      <c r="KAJ102" s="29"/>
      <c r="KAK102" s="29"/>
      <c r="KAL102" s="29"/>
      <c r="KAM102" s="29"/>
      <c r="KAN102" s="29"/>
      <c r="KAO102" s="29"/>
      <c r="KAP102" s="29"/>
      <c r="KAQ102" s="29"/>
      <c r="KAR102" s="29"/>
      <c r="KAS102" s="29"/>
      <c r="KAT102" s="29"/>
      <c r="KAU102" s="29"/>
      <c r="KAV102" s="29"/>
      <c r="KAW102" s="29"/>
      <c r="KAX102" s="29"/>
      <c r="KAY102" s="29"/>
      <c r="KAZ102" s="29"/>
      <c r="KBA102" s="29"/>
      <c r="KBB102" s="29"/>
      <c r="KBC102" s="29"/>
      <c r="KBD102" s="29"/>
      <c r="KBE102" s="29"/>
      <c r="KBF102" s="29"/>
      <c r="KBG102" s="29"/>
      <c r="KBH102" s="29"/>
      <c r="KBI102" s="29"/>
      <c r="KBJ102" s="29"/>
      <c r="KBK102" s="29"/>
      <c r="KBL102" s="29"/>
      <c r="KBM102" s="29"/>
      <c r="KBN102" s="29"/>
      <c r="KBO102" s="29"/>
      <c r="KBP102" s="29"/>
      <c r="KBQ102" s="29"/>
      <c r="KBR102" s="29"/>
      <c r="KBS102" s="29"/>
      <c r="KBT102" s="29"/>
      <c r="KBU102" s="29"/>
      <c r="KBV102" s="29"/>
      <c r="KBW102" s="29"/>
      <c r="KBX102" s="29"/>
      <c r="KBY102" s="29"/>
      <c r="KBZ102" s="29"/>
      <c r="KCA102" s="29"/>
      <c r="KCB102" s="29"/>
      <c r="KCC102" s="29"/>
      <c r="KCD102" s="29"/>
      <c r="KCE102" s="29"/>
      <c r="KCF102" s="29"/>
      <c r="KCG102" s="29"/>
      <c r="KCH102" s="29"/>
      <c r="KCI102" s="29"/>
      <c r="KCJ102" s="29"/>
      <c r="KCK102" s="29"/>
      <c r="KCL102" s="29"/>
      <c r="KCM102" s="29"/>
      <c r="KCN102" s="29"/>
      <c r="KCO102" s="29"/>
      <c r="KCP102" s="29"/>
      <c r="KCQ102" s="29"/>
      <c r="KCR102" s="29"/>
      <c r="KCS102" s="29"/>
      <c r="KCT102" s="29"/>
      <c r="KCU102" s="29"/>
      <c r="KCV102" s="29"/>
      <c r="KCW102" s="29"/>
      <c r="KCX102" s="29"/>
      <c r="KCY102" s="29"/>
      <c r="KCZ102" s="29"/>
      <c r="KDA102" s="29"/>
      <c r="KDB102" s="29"/>
      <c r="KDC102" s="29"/>
      <c r="KDD102" s="29"/>
      <c r="KDE102" s="29"/>
      <c r="KDF102" s="29"/>
      <c r="KDG102" s="29"/>
      <c r="KDH102" s="29"/>
      <c r="KDI102" s="29"/>
      <c r="KDJ102" s="29"/>
      <c r="KDK102" s="29"/>
      <c r="KDL102" s="29"/>
      <c r="KDM102" s="29"/>
      <c r="KDN102" s="29"/>
      <c r="KDO102" s="29"/>
      <c r="KDP102" s="29"/>
      <c r="KDQ102" s="29"/>
      <c r="KDR102" s="29"/>
      <c r="KDS102" s="29"/>
      <c r="KDT102" s="29"/>
      <c r="KDU102" s="29"/>
      <c r="KDV102" s="29"/>
      <c r="KDW102" s="29"/>
      <c r="KDX102" s="29"/>
      <c r="KDY102" s="29"/>
      <c r="KDZ102" s="29"/>
      <c r="KEA102" s="29"/>
      <c r="KEB102" s="29"/>
      <c r="KEC102" s="29"/>
      <c r="KED102" s="29"/>
      <c r="KEE102" s="29"/>
      <c r="KEF102" s="29"/>
      <c r="KEG102" s="29"/>
      <c r="KEH102" s="29"/>
      <c r="KEI102" s="29"/>
      <c r="KEJ102" s="29"/>
      <c r="KEK102" s="29"/>
      <c r="KEL102" s="29"/>
      <c r="KEM102" s="29"/>
      <c r="KEN102" s="29"/>
      <c r="KEO102" s="29"/>
      <c r="KEP102" s="29"/>
      <c r="KEQ102" s="29"/>
      <c r="KER102" s="29"/>
      <c r="KES102" s="29"/>
      <c r="KET102" s="29"/>
      <c r="KEU102" s="29"/>
      <c r="KEV102" s="29"/>
      <c r="KEW102" s="29"/>
      <c r="KEX102" s="29"/>
      <c r="KEY102" s="29"/>
      <c r="KEZ102" s="29"/>
      <c r="KFA102" s="29"/>
      <c r="KFB102" s="29"/>
      <c r="KFC102" s="29"/>
      <c r="KFD102" s="29"/>
      <c r="KFE102" s="29"/>
      <c r="KFF102" s="29"/>
      <c r="KFG102" s="29"/>
      <c r="KFH102" s="29"/>
      <c r="KFI102" s="29"/>
      <c r="KFJ102" s="29"/>
      <c r="KFK102" s="29"/>
      <c r="KFL102" s="29"/>
      <c r="KFM102" s="29"/>
      <c r="KFN102" s="29"/>
      <c r="KFO102" s="29"/>
      <c r="KFP102" s="29"/>
      <c r="KFQ102" s="29"/>
      <c r="KFR102" s="29"/>
      <c r="KFS102" s="29"/>
      <c r="KFT102" s="29"/>
      <c r="KFU102" s="29"/>
      <c r="KFV102" s="29"/>
      <c r="KFW102" s="29"/>
      <c r="KFX102" s="29"/>
      <c r="KFY102" s="29"/>
      <c r="KFZ102" s="29"/>
      <c r="KGA102" s="29"/>
      <c r="KGB102" s="29"/>
      <c r="KGC102" s="29"/>
      <c r="KGD102" s="29"/>
      <c r="KGE102" s="29"/>
      <c r="KGF102" s="29"/>
      <c r="KGG102" s="29"/>
      <c r="KGH102" s="29"/>
      <c r="KGI102" s="29"/>
      <c r="KGJ102" s="29"/>
      <c r="KGK102" s="29"/>
      <c r="KGL102" s="29"/>
      <c r="KGM102" s="29"/>
      <c r="KGN102" s="29"/>
      <c r="KGO102" s="29"/>
      <c r="KGP102" s="29"/>
      <c r="KGQ102" s="29"/>
      <c r="KGR102" s="29"/>
      <c r="KGS102" s="29"/>
      <c r="KGT102" s="29"/>
      <c r="KGU102" s="29"/>
      <c r="KGV102" s="29"/>
      <c r="KGW102" s="29"/>
      <c r="KGX102" s="29"/>
      <c r="KGY102" s="29"/>
      <c r="KGZ102" s="29"/>
      <c r="KHA102" s="29"/>
      <c r="KHB102" s="29"/>
      <c r="KHC102" s="29"/>
      <c r="KHD102" s="29"/>
      <c r="KHE102" s="29"/>
      <c r="KHF102" s="29"/>
      <c r="KHG102" s="29"/>
      <c r="KHH102" s="29"/>
      <c r="KHI102" s="29"/>
      <c r="KHJ102" s="29"/>
      <c r="KHK102" s="29"/>
      <c r="KHL102" s="29"/>
      <c r="KHM102" s="29"/>
      <c r="KHN102" s="29"/>
      <c r="KHO102" s="29"/>
      <c r="KHP102" s="29"/>
      <c r="KHQ102" s="29"/>
      <c r="KHR102" s="29"/>
      <c r="KHS102" s="29"/>
      <c r="KHT102" s="29"/>
      <c r="KHU102" s="29"/>
      <c r="KHV102" s="29"/>
      <c r="KHW102" s="29"/>
      <c r="KHX102" s="29"/>
      <c r="KHY102" s="29"/>
      <c r="KHZ102" s="29"/>
      <c r="KIA102" s="29"/>
      <c r="KIB102" s="29"/>
      <c r="KIC102" s="29"/>
      <c r="KID102" s="29"/>
      <c r="KIE102" s="29"/>
      <c r="KIF102" s="29"/>
      <c r="KIG102" s="29"/>
      <c r="KIH102" s="29"/>
      <c r="KII102" s="29"/>
      <c r="KIJ102" s="29"/>
      <c r="KIK102" s="29"/>
      <c r="KIL102" s="29"/>
      <c r="KIM102" s="29"/>
      <c r="KIN102" s="29"/>
      <c r="KIO102" s="29"/>
      <c r="KIP102" s="29"/>
      <c r="KIQ102" s="29"/>
      <c r="KIR102" s="29"/>
      <c r="KIS102" s="29"/>
      <c r="KIT102" s="29"/>
      <c r="KIU102" s="29"/>
      <c r="KIV102" s="29"/>
      <c r="KIW102" s="29"/>
      <c r="KIX102" s="29"/>
      <c r="KIY102" s="29"/>
      <c r="KIZ102" s="29"/>
      <c r="KJA102" s="29"/>
      <c r="KJB102" s="29"/>
      <c r="KJC102" s="29"/>
      <c r="KJD102" s="29"/>
      <c r="KJE102" s="29"/>
      <c r="KJF102" s="29"/>
      <c r="KJG102" s="29"/>
      <c r="KJH102" s="29"/>
      <c r="KJI102" s="29"/>
      <c r="KJJ102" s="29"/>
      <c r="KJK102" s="29"/>
      <c r="KJL102" s="29"/>
      <c r="KJM102" s="29"/>
      <c r="KJN102" s="29"/>
      <c r="KJO102" s="29"/>
      <c r="KJP102" s="29"/>
      <c r="KJQ102" s="29"/>
      <c r="KJR102" s="29"/>
      <c r="KJS102" s="29"/>
      <c r="KJT102" s="29"/>
      <c r="KJU102" s="29"/>
      <c r="KJV102" s="29"/>
      <c r="KJW102" s="29"/>
      <c r="KJX102" s="29"/>
      <c r="KJY102" s="29"/>
      <c r="KJZ102" s="29"/>
      <c r="KKA102" s="29"/>
      <c r="KKB102" s="29"/>
      <c r="KKC102" s="29"/>
      <c r="KKD102" s="29"/>
      <c r="KKE102" s="29"/>
      <c r="KKF102" s="29"/>
      <c r="KKG102" s="29"/>
      <c r="KKH102" s="29"/>
      <c r="KKI102" s="29"/>
      <c r="KKJ102" s="29"/>
      <c r="KKK102" s="29"/>
      <c r="KKL102" s="29"/>
      <c r="KKM102" s="29"/>
      <c r="KKN102" s="29"/>
      <c r="KKO102" s="29"/>
      <c r="KKP102" s="29"/>
      <c r="KKQ102" s="29"/>
      <c r="KKR102" s="29"/>
      <c r="KKS102" s="29"/>
      <c r="KKT102" s="29"/>
      <c r="KKU102" s="29"/>
      <c r="KKV102" s="29"/>
      <c r="KKW102" s="29"/>
      <c r="KKX102" s="29"/>
      <c r="KKY102" s="29"/>
      <c r="KKZ102" s="29"/>
      <c r="KLA102" s="29"/>
      <c r="KLB102" s="29"/>
      <c r="KLC102" s="29"/>
      <c r="KLD102" s="29"/>
      <c r="KLE102" s="29"/>
      <c r="KLF102" s="29"/>
      <c r="KLG102" s="29"/>
      <c r="KLH102" s="29"/>
      <c r="KLI102" s="29"/>
      <c r="KLJ102" s="29"/>
      <c r="KLK102" s="29"/>
      <c r="KLL102" s="29"/>
      <c r="KLM102" s="29"/>
      <c r="KLN102" s="29"/>
      <c r="KLO102" s="29"/>
      <c r="KLP102" s="29"/>
      <c r="KLQ102" s="29"/>
      <c r="KLR102" s="29"/>
      <c r="KLS102" s="29"/>
      <c r="KLT102" s="29"/>
      <c r="KLU102" s="29"/>
      <c r="KLV102" s="29"/>
      <c r="KLW102" s="29"/>
      <c r="KLX102" s="29"/>
      <c r="KLY102" s="29"/>
      <c r="KLZ102" s="29"/>
      <c r="KMA102" s="29"/>
      <c r="KMB102" s="29"/>
      <c r="KMC102" s="29"/>
      <c r="KMD102" s="29"/>
      <c r="KME102" s="29"/>
      <c r="KMF102" s="29"/>
      <c r="KMG102" s="29"/>
      <c r="KMH102" s="29"/>
      <c r="KMI102" s="29"/>
      <c r="KMJ102" s="29"/>
      <c r="KMK102" s="29"/>
      <c r="KML102" s="29"/>
      <c r="KMM102" s="29"/>
      <c r="KMN102" s="29"/>
      <c r="KMO102" s="29"/>
      <c r="KMP102" s="29"/>
      <c r="KMQ102" s="29"/>
      <c r="KMR102" s="29"/>
      <c r="KMS102" s="29"/>
      <c r="KMT102" s="29"/>
      <c r="KMU102" s="29"/>
      <c r="KMV102" s="29"/>
      <c r="KMW102" s="29"/>
      <c r="KMX102" s="29"/>
      <c r="KMY102" s="29"/>
      <c r="KMZ102" s="29"/>
      <c r="KNA102" s="29"/>
      <c r="KNB102" s="29"/>
      <c r="KNC102" s="29"/>
      <c r="KND102" s="29"/>
      <c r="KNE102" s="29"/>
      <c r="KNF102" s="29"/>
      <c r="KNG102" s="29"/>
      <c r="KNH102" s="29"/>
      <c r="KNI102" s="29"/>
      <c r="KNJ102" s="29"/>
      <c r="KNK102" s="29"/>
      <c r="KNL102" s="29"/>
      <c r="KNM102" s="29"/>
      <c r="KNN102" s="29"/>
      <c r="KNO102" s="29"/>
      <c r="KNP102" s="29"/>
      <c r="KNQ102" s="29"/>
      <c r="KNR102" s="29"/>
      <c r="KNS102" s="29"/>
      <c r="KNT102" s="29"/>
      <c r="KNU102" s="29"/>
      <c r="KNV102" s="29"/>
      <c r="KNW102" s="29"/>
      <c r="KNX102" s="29"/>
      <c r="KNY102" s="29"/>
      <c r="KNZ102" s="29"/>
      <c r="KOA102" s="29"/>
      <c r="KOB102" s="29"/>
      <c r="KOC102" s="29"/>
      <c r="KOD102" s="29"/>
      <c r="KOE102" s="29"/>
      <c r="KOF102" s="29"/>
      <c r="KOG102" s="29"/>
      <c r="KOH102" s="29"/>
      <c r="KOI102" s="29"/>
      <c r="KOJ102" s="29"/>
      <c r="KOK102" s="29"/>
      <c r="KOL102" s="29"/>
      <c r="KOM102" s="29"/>
      <c r="KON102" s="29"/>
      <c r="KOO102" s="29"/>
      <c r="KOP102" s="29"/>
      <c r="KOQ102" s="29"/>
      <c r="KOR102" s="29"/>
      <c r="KOS102" s="29"/>
      <c r="KOT102" s="29"/>
      <c r="KOU102" s="29"/>
      <c r="KOV102" s="29"/>
      <c r="KOW102" s="29"/>
      <c r="KOX102" s="29"/>
      <c r="KOY102" s="29"/>
      <c r="KOZ102" s="29"/>
      <c r="KPA102" s="29"/>
      <c r="KPB102" s="29"/>
      <c r="KPC102" s="29"/>
      <c r="KPD102" s="29"/>
      <c r="KPE102" s="29"/>
      <c r="KPF102" s="29"/>
      <c r="KPG102" s="29"/>
      <c r="KPH102" s="29"/>
      <c r="KPI102" s="29"/>
      <c r="KPJ102" s="29"/>
      <c r="KPK102" s="29"/>
      <c r="KPL102" s="29"/>
      <c r="KPM102" s="29"/>
      <c r="KPN102" s="29"/>
      <c r="KPO102" s="29"/>
      <c r="KPP102" s="29"/>
      <c r="KPQ102" s="29"/>
      <c r="KPR102" s="29"/>
      <c r="KPS102" s="29"/>
      <c r="KPT102" s="29"/>
      <c r="KPU102" s="29"/>
      <c r="KPV102" s="29"/>
      <c r="KPW102" s="29"/>
      <c r="KPX102" s="29"/>
      <c r="KPY102" s="29"/>
      <c r="KPZ102" s="29"/>
      <c r="KQA102" s="29"/>
      <c r="KQB102" s="29"/>
      <c r="KQC102" s="29"/>
      <c r="KQD102" s="29"/>
      <c r="KQE102" s="29"/>
      <c r="KQF102" s="29"/>
      <c r="KQG102" s="29"/>
      <c r="KQH102" s="29"/>
      <c r="KQI102" s="29"/>
      <c r="KQJ102" s="29"/>
      <c r="KQK102" s="29"/>
      <c r="KQL102" s="29"/>
      <c r="KQM102" s="29"/>
      <c r="KQN102" s="29"/>
      <c r="KQO102" s="29"/>
      <c r="KQP102" s="29"/>
      <c r="KQQ102" s="29"/>
      <c r="KQR102" s="29"/>
      <c r="KQS102" s="29"/>
      <c r="KQT102" s="29"/>
      <c r="KQU102" s="29"/>
      <c r="KQV102" s="29"/>
      <c r="KQW102" s="29"/>
      <c r="KQX102" s="29"/>
      <c r="KQY102" s="29"/>
      <c r="KQZ102" s="29"/>
      <c r="KRA102" s="29"/>
      <c r="KRB102" s="29"/>
      <c r="KRC102" s="29"/>
      <c r="KRD102" s="29"/>
      <c r="KRE102" s="29"/>
      <c r="KRF102" s="29"/>
      <c r="KRG102" s="29"/>
      <c r="KRH102" s="29"/>
      <c r="KRI102" s="29"/>
      <c r="KRJ102" s="29"/>
      <c r="KRK102" s="29"/>
      <c r="KRL102" s="29"/>
      <c r="KRM102" s="29"/>
      <c r="KRN102" s="29"/>
      <c r="KRO102" s="29"/>
      <c r="KRP102" s="29"/>
      <c r="KRQ102" s="29"/>
      <c r="KRR102" s="29"/>
      <c r="KRS102" s="29"/>
      <c r="KRT102" s="29"/>
      <c r="KRU102" s="29"/>
      <c r="KRV102" s="29"/>
      <c r="KRW102" s="29"/>
      <c r="KRX102" s="29"/>
      <c r="KRY102" s="29"/>
      <c r="KRZ102" s="29"/>
      <c r="KSA102" s="29"/>
      <c r="KSB102" s="29"/>
      <c r="KSC102" s="29"/>
      <c r="KSD102" s="29"/>
      <c r="KSE102" s="29"/>
      <c r="KSF102" s="29"/>
      <c r="KSG102" s="29"/>
      <c r="KSH102" s="29"/>
      <c r="KSI102" s="29"/>
      <c r="KSJ102" s="29"/>
      <c r="KSK102" s="29"/>
      <c r="KSL102" s="29"/>
      <c r="KSM102" s="29"/>
      <c r="KSN102" s="29"/>
      <c r="KSO102" s="29"/>
      <c r="KSP102" s="29"/>
      <c r="KSQ102" s="29"/>
      <c r="KSR102" s="29"/>
      <c r="KSS102" s="29"/>
      <c r="KST102" s="29"/>
      <c r="KSU102" s="29"/>
      <c r="KSV102" s="29"/>
      <c r="KSW102" s="29"/>
      <c r="KSX102" s="29"/>
      <c r="KSY102" s="29"/>
      <c r="KSZ102" s="29"/>
      <c r="KTA102" s="29"/>
      <c r="KTB102" s="29"/>
      <c r="KTC102" s="29"/>
      <c r="KTD102" s="29"/>
      <c r="KTE102" s="29"/>
      <c r="KTF102" s="29"/>
      <c r="KTG102" s="29"/>
      <c r="KTH102" s="29"/>
      <c r="KTI102" s="29"/>
      <c r="KTJ102" s="29"/>
      <c r="KTK102" s="29"/>
      <c r="KTL102" s="29"/>
      <c r="KTM102" s="29"/>
      <c r="KTN102" s="29"/>
      <c r="KTO102" s="29"/>
      <c r="KTP102" s="29"/>
      <c r="KTQ102" s="29"/>
      <c r="KTR102" s="29"/>
      <c r="KTS102" s="29"/>
      <c r="KTT102" s="29"/>
      <c r="KTU102" s="29"/>
      <c r="KTV102" s="29"/>
      <c r="KTW102" s="29"/>
      <c r="KTX102" s="29"/>
      <c r="KTY102" s="29"/>
      <c r="KTZ102" s="29"/>
      <c r="KUA102" s="29"/>
      <c r="KUB102" s="29"/>
      <c r="KUC102" s="29"/>
      <c r="KUD102" s="29"/>
      <c r="KUE102" s="29"/>
      <c r="KUF102" s="29"/>
      <c r="KUG102" s="29"/>
      <c r="KUH102" s="29"/>
      <c r="KUI102" s="29"/>
      <c r="KUJ102" s="29"/>
      <c r="KUK102" s="29"/>
      <c r="KUL102" s="29"/>
      <c r="KUM102" s="29"/>
      <c r="KUN102" s="29"/>
      <c r="KUO102" s="29"/>
      <c r="KUP102" s="29"/>
      <c r="KUQ102" s="29"/>
      <c r="KUR102" s="29"/>
      <c r="KUS102" s="29"/>
      <c r="KUT102" s="29"/>
      <c r="KUU102" s="29"/>
      <c r="KUV102" s="29"/>
      <c r="KUW102" s="29"/>
      <c r="KUX102" s="29"/>
      <c r="KUY102" s="29"/>
      <c r="KUZ102" s="29"/>
      <c r="KVA102" s="29"/>
      <c r="KVB102" s="29"/>
      <c r="KVC102" s="29"/>
      <c r="KVD102" s="29"/>
      <c r="KVE102" s="29"/>
      <c r="KVF102" s="29"/>
      <c r="KVG102" s="29"/>
      <c r="KVH102" s="29"/>
      <c r="KVI102" s="29"/>
      <c r="KVJ102" s="29"/>
      <c r="KVK102" s="29"/>
      <c r="KVL102" s="29"/>
      <c r="KVM102" s="29"/>
      <c r="KVN102" s="29"/>
      <c r="KVO102" s="29"/>
      <c r="KVP102" s="29"/>
      <c r="KVQ102" s="29"/>
      <c r="KVR102" s="29"/>
      <c r="KVS102" s="29"/>
      <c r="KVT102" s="29"/>
      <c r="KVU102" s="29"/>
      <c r="KVV102" s="29"/>
      <c r="KVW102" s="29"/>
      <c r="KVX102" s="29"/>
      <c r="KVY102" s="29"/>
      <c r="KVZ102" s="29"/>
      <c r="KWA102" s="29"/>
      <c r="KWB102" s="29"/>
      <c r="KWC102" s="29"/>
      <c r="KWD102" s="29"/>
      <c r="KWE102" s="29"/>
      <c r="KWF102" s="29"/>
      <c r="KWG102" s="29"/>
      <c r="KWH102" s="29"/>
      <c r="KWI102" s="29"/>
      <c r="KWJ102" s="29"/>
      <c r="KWK102" s="29"/>
      <c r="KWL102" s="29"/>
      <c r="KWM102" s="29"/>
      <c r="KWN102" s="29"/>
      <c r="KWO102" s="29"/>
      <c r="KWP102" s="29"/>
      <c r="KWQ102" s="29"/>
      <c r="KWR102" s="29"/>
      <c r="KWS102" s="29"/>
      <c r="KWT102" s="29"/>
      <c r="KWU102" s="29"/>
      <c r="KWV102" s="29"/>
      <c r="KWW102" s="29"/>
      <c r="KWX102" s="29"/>
      <c r="KWY102" s="29"/>
      <c r="KWZ102" s="29"/>
      <c r="KXA102" s="29"/>
      <c r="KXB102" s="29"/>
      <c r="KXC102" s="29"/>
      <c r="KXD102" s="29"/>
      <c r="KXE102" s="29"/>
      <c r="KXF102" s="29"/>
      <c r="KXG102" s="29"/>
      <c r="KXH102" s="29"/>
      <c r="KXI102" s="29"/>
      <c r="KXJ102" s="29"/>
      <c r="KXK102" s="29"/>
      <c r="KXL102" s="29"/>
      <c r="KXM102" s="29"/>
      <c r="KXN102" s="29"/>
      <c r="KXO102" s="29"/>
      <c r="KXP102" s="29"/>
      <c r="KXQ102" s="29"/>
      <c r="KXR102" s="29"/>
      <c r="KXS102" s="29"/>
      <c r="KXT102" s="29"/>
      <c r="KXU102" s="29"/>
      <c r="KXV102" s="29"/>
      <c r="KXW102" s="29"/>
      <c r="KXX102" s="29"/>
      <c r="KXY102" s="29"/>
      <c r="KXZ102" s="29"/>
      <c r="KYA102" s="29"/>
      <c r="KYB102" s="29"/>
      <c r="KYC102" s="29"/>
      <c r="KYD102" s="29"/>
      <c r="KYE102" s="29"/>
      <c r="KYF102" s="29"/>
      <c r="KYG102" s="29"/>
      <c r="KYH102" s="29"/>
      <c r="KYI102" s="29"/>
      <c r="KYJ102" s="29"/>
      <c r="KYK102" s="29"/>
      <c r="KYL102" s="29"/>
      <c r="KYM102" s="29"/>
      <c r="KYN102" s="29"/>
      <c r="KYO102" s="29"/>
      <c r="KYP102" s="29"/>
      <c r="KYQ102" s="29"/>
      <c r="KYR102" s="29"/>
      <c r="KYS102" s="29"/>
      <c r="KYT102" s="29"/>
      <c r="KYU102" s="29"/>
      <c r="KYV102" s="29"/>
      <c r="KYW102" s="29"/>
      <c r="KYX102" s="29"/>
      <c r="KYY102" s="29"/>
      <c r="KYZ102" s="29"/>
      <c r="KZA102" s="29"/>
      <c r="KZB102" s="29"/>
      <c r="KZC102" s="29"/>
      <c r="KZD102" s="29"/>
      <c r="KZE102" s="29"/>
      <c r="KZF102" s="29"/>
      <c r="KZG102" s="29"/>
      <c r="KZH102" s="29"/>
      <c r="KZI102" s="29"/>
      <c r="KZJ102" s="29"/>
      <c r="KZK102" s="29"/>
      <c r="KZL102" s="29"/>
      <c r="KZM102" s="29"/>
      <c r="KZN102" s="29"/>
      <c r="KZO102" s="29"/>
      <c r="KZP102" s="29"/>
      <c r="KZQ102" s="29"/>
      <c r="KZR102" s="29"/>
      <c r="KZS102" s="29"/>
      <c r="KZT102" s="29"/>
      <c r="KZU102" s="29"/>
      <c r="KZV102" s="29"/>
      <c r="KZW102" s="29"/>
      <c r="KZX102" s="29"/>
      <c r="KZY102" s="29"/>
      <c r="KZZ102" s="29"/>
      <c r="LAA102" s="29"/>
      <c r="LAB102" s="29"/>
      <c r="LAC102" s="29"/>
      <c r="LAD102" s="29"/>
      <c r="LAE102" s="29"/>
      <c r="LAF102" s="29"/>
      <c r="LAG102" s="29"/>
      <c r="LAH102" s="29"/>
      <c r="LAI102" s="29"/>
      <c r="LAJ102" s="29"/>
      <c r="LAK102" s="29"/>
      <c r="LAL102" s="29"/>
      <c r="LAM102" s="29"/>
      <c r="LAN102" s="29"/>
      <c r="LAO102" s="29"/>
      <c r="LAP102" s="29"/>
      <c r="LAQ102" s="29"/>
      <c r="LAR102" s="29"/>
      <c r="LAS102" s="29"/>
      <c r="LAT102" s="29"/>
      <c r="LAU102" s="29"/>
      <c r="LAV102" s="29"/>
      <c r="LAW102" s="29"/>
      <c r="LAX102" s="29"/>
      <c r="LAY102" s="29"/>
      <c r="LAZ102" s="29"/>
      <c r="LBA102" s="29"/>
      <c r="LBB102" s="29"/>
      <c r="LBC102" s="29"/>
      <c r="LBD102" s="29"/>
      <c r="LBE102" s="29"/>
      <c r="LBF102" s="29"/>
      <c r="LBG102" s="29"/>
      <c r="LBH102" s="29"/>
      <c r="LBI102" s="29"/>
      <c r="LBJ102" s="29"/>
      <c r="LBK102" s="29"/>
      <c r="LBL102" s="29"/>
      <c r="LBM102" s="29"/>
      <c r="LBN102" s="29"/>
      <c r="LBO102" s="29"/>
      <c r="LBP102" s="29"/>
      <c r="LBQ102" s="29"/>
      <c r="LBR102" s="29"/>
      <c r="LBS102" s="29"/>
      <c r="LBT102" s="29"/>
      <c r="LBU102" s="29"/>
      <c r="LBV102" s="29"/>
      <c r="LBW102" s="29"/>
      <c r="LBX102" s="29"/>
      <c r="LBY102" s="29"/>
      <c r="LBZ102" s="29"/>
      <c r="LCA102" s="29"/>
      <c r="LCB102" s="29"/>
      <c r="LCC102" s="29"/>
      <c r="LCD102" s="29"/>
      <c r="LCE102" s="29"/>
      <c r="LCF102" s="29"/>
      <c r="LCG102" s="29"/>
      <c r="LCH102" s="29"/>
      <c r="LCI102" s="29"/>
      <c r="LCJ102" s="29"/>
      <c r="LCK102" s="29"/>
      <c r="LCL102" s="29"/>
      <c r="LCM102" s="29"/>
      <c r="LCN102" s="29"/>
      <c r="LCO102" s="29"/>
      <c r="LCP102" s="29"/>
      <c r="LCQ102" s="29"/>
      <c r="LCR102" s="29"/>
      <c r="LCS102" s="29"/>
      <c r="LCT102" s="29"/>
      <c r="LCU102" s="29"/>
      <c r="LCV102" s="29"/>
      <c r="LCW102" s="29"/>
      <c r="LCX102" s="29"/>
      <c r="LCY102" s="29"/>
      <c r="LCZ102" s="29"/>
      <c r="LDA102" s="29"/>
      <c r="LDB102" s="29"/>
      <c r="LDC102" s="29"/>
      <c r="LDD102" s="29"/>
      <c r="LDE102" s="29"/>
      <c r="LDF102" s="29"/>
      <c r="LDG102" s="29"/>
      <c r="LDH102" s="29"/>
      <c r="LDI102" s="29"/>
      <c r="LDJ102" s="29"/>
      <c r="LDK102" s="29"/>
      <c r="LDL102" s="29"/>
      <c r="LDM102" s="29"/>
      <c r="LDN102" s="29"/>
      <c r="LDO102" s="29"/>
      <c r="LDP102" s="29"/>
      <c r="LDQ102" s="29"/>
      <c r="LDR102" s="29"/>
      <c r="LDS102" s="29"/>
      <c r="LDT102" s="29"/>
      <c r="LDU102" s="29"/>
      <c r="LDV102" s="29"/>
      <c r="LDW102" s="29"/>
      <c r="LDX102" s="29"/>
      <c r="LDY102" s="29"/>
      <c r="LDZ102" s="29"/>
      <c r="LEA102" s="29"/>
      <c r="LEB102" s="29"/>
      <c r="LEC102" s="29"/>
      <c r="LED102" s="29"/>
      <c r="LEE102" s="29"/>
      <c r="LEF102" s="29"/>
      <c r="LEG102" s="29"/>
      <c r="LEH102" s="29"/>
      <c r="LEI102" s="29"/>
      <c r="LEJ102" s="29"/>
      <c r="LEK102" s="29"/>
      <c r="LEL102" s="29"/>
      <c r="LEM102" s="29"/>
      <c r="LEN102" s="29"/>
      <c r="LEO102" s="29"/>
      <c r="LEP102" s="29"/>
      <c r="LEQ102" s="29"/>
      <c r="LER102" s="29"/>
      <c r="LES102" s="29"/>
      <c r="LET102" s="29"/>
      <c r="LEU102" s="29"/>
      <c r="LEV102" s="29"/>
      <c r="LEW102" s="29"/>
      <c r="LEX102" s="29"/>
      <c r="LEY102" s="29"/>
      <c r="LEZ102" s="29"/>
      <c r="LFA102" s="29"/>
      <c r="LFB102" s="29"/>
      <c r="LFC102" s="29"/>
      <c r="LFD102" s="29"/>
      <c r="LFE102" s="29"/>
      <c r="LFF102" s="29"/>
      <c r="LFG102" s="29"/>
      <c r="LFH102" s="29"/>
      <c r="LFI102" s="29"/>
      <c r="LFJ102" s="29"/>
      <c r="LFK102" s="29"/>
      <c r="LFL102" s="29"/>
      <c r="LFM102" s="29"/>
      <c r="LFN102" s="29"/>
      <c r="LFO102" s="29"/>
      <c r="LFP102" s="29"/>
      <c r="LFQ102" s="29"/>
      <c r="LFR102" s="29"/>
      <c r="LFS102" s="29"/>
      <c r="LFT102" s="29"/>
      <c r="LFU102" s="29"/>
      <c r="LFV102" s="29"/>
      <c r="LFW102" s="29"/>
      <c r="LFX102" s="29"/>
      <c r="LFY102" s="29"/>
      <c r="LFZ102" s="29"/>
      <c r="LGA102" s="29"/>
      <c r="LGB102" s="29"/>
      <c r="LGC102" s="29"/>
      <c r="LGD102" s="29"/>
      <c r="LGE102" s="29"/>
      <c r="LGF102" s="29"/>
      <c r="LGG102" s="29"/>
      <c r="LGH102" s="29"/>
      <c r="LGI102" s="29"/>
      <c r="LGJ102" s="29"/>
      <c r="LGK102" s="29"/>
      <c r="LGL102" s="29"/>
      <c r="LGM102" s="29"/>
      <c r="LGN102" s="29"/>
      <c r="LGO102" s="29"/>
      <c r="LGP102" s="29"/>
      <c r="LGQ102" s="29"/>
      <c r="LGR102" s="29"/>
      <c r="LGS102" s="29"/>
      <c r="LGT102" s="29"/>
      <c r="LGU102" s="29"/>
      <c r="LGV102" s="29"/>
      <c r="LGW102" s="29"/>
      <c r="LGX102" s="29"/>
      <c r="LGY102" s="29"/>
      <c r="LGZ102" s="29"/>
      <c r="LHA102" s="29"/>
      <c r="LHB102" s="29"/>
      <c r="LHC102" s="29"/>
      <c r="LHD102" s="29"/>
      <c r="LHE102" s="29"/>
      <c r="LHF102" s="29"/>
      <c r="LHG102" s="29"/>
      <c r="LHH102" s="29"/>
      <c r="LHI102" s="29"/>
      <c r="LHJ102" s="29"/>
      <c r="LHK102" s="29"/>
      <c r="LHL102" s="29"/>
      <c r="LHM102" s="29"/>
      <c r="LHN102" s="29"/>
      <c r="LHO102" s="29"/>
      <c r="LHP102" s="29"/>
      <c r="LHQ102" s="29"/>
      <c r="LHR102" s="29"/>
      <c r="LHS102" s="29"/>
      <c r="LHT102" s="29"/>
      <c r="LHU102" s="29"/>
      <c r="LHV102" s="29"/>
      <c r="LHW102" s="29"/>
      <c r="LHX102" s="29"/>
      <c r="LHY102" s="29"/>
      <c r="LHZ102" s="29"/>
      <c r="LIA102" s="29"/>
      <c r="LIB102" s="29"/>
      <c r="LIC102" s="29"/>
      <c r="LID102" s="29"/>
      <c r="LIE102" s="29"/>
      <c r="LIF102" s="29"/>
      <c r="LIG102" s="29"/>
      <c r="LIH102" s="29"/>
      <c r="LII102" s="29"/>
      <c r="LIJ102" s="29"/>
      <c r="LIK102" s="29"/>
      <c r="LIL102" s="29"/>
      <c r="LIM102" s="29"/>
      <c r="LIN102" s="29"/>
      <c r="LIO102" s="29"/>
      <c r="LIP102" s="29"/>
      <c r="LIQ102" s="29"/>
      <c r="LIR102" s="29"/>
      <c r="LIS102" s="29"/>
      <c r="LIT102" s="29"/>
      <c r="LIU102" s="29"/>
      <c r="LIV102" s="29"/>
      <c r="LIW102" s="29"/>
      <c r="LIX102" s="29"/>
      <c r="LIY102" s="29"/>
      <c r="LIZ102" s="29"/>
      <c r="LJA102" s="29"/>
      <c r="LJB102" s="29"/>
      <c r="LJC102" s="29"/>
      <c r="LJD102" s="29"/>
      <c r="LJE102" s="29"/>
      <c r="LJF102" s="29"/>
      <c r="LJG102" s="29"/>
      <c r="LJH102" s="29"/>
      <c r="LJI102" s="29"/>
      <c r="LJJ102" s="29"/>
      <c r="LJK102" s="29"/>
      <c r="LJL102" s="29"/>
      <c r="LJM102" s="29"/>
      <c r="LJN102" s="29"/>
      <c r="LJO102" s="29"/>
      <c r="LJP102" s="29"/>
      <c r="LJQ102" s="29"/>
      <c r="LJR102" s="29"/>
      <c r="LJS102" s="29"/>
      <c r="LJT102" s="29"/>
      <c r="LJU102" s="29"/>
      <c r="LJV102" s="29"/>
      <c r="LJW102" s="29"/>
      <c r="LJX102" s="29"/>
      <c r="LJY102" s="29"/>
      <c r="LJZ102" s="29"/>
      <c r="LKA102" s="29"/>
      <c r="LKB102" s="29"/>
      <c r="LKC102" s="29"/>
      <c r="LKD102" s="29"/>
      <c r="LKE102" s="29"/>
      <c r="LKF102" s="29"/>
      <c r="LKG102" s="29"/>
      <c r="LKH102" s="29"/>
      <c r="LKI102" s="29"/>
      <c r="LKJ102" s="29"/>
      <c r="LKK102" s="29"/>
      <c r="LKL102" s="29"/>
      <c r="LKM102" s="29"/>
      <c r="LKN102" s="29"/>
      <c r="LKO102" s="29"/>
      <c r="LKP102" s="29"/>
      <c r="LKQ102" s="29"/>
      <c r="LKR102" s="29"/>
      <c r="LKS102" s="29"/>
      <c r="LKT102" s="29"/>
      <c r="LKU102" s="29"/>
      <c r="LKV102" s="29"/>
      <c r="LKW102" s="29"/>
      <c r="LKX102" s="29"/>
      <c r="LKY102" s="29"/>
      <c r="LKZ102" s="29"/>
      <c r="LLA102" s="29"/>
      <c r="LLB102" s="29"/>
      <c r="LLC102" s="29"/>
      <c r="LLD102" s="29"/>
      <c r="LLE102" s="29"/>
      <c r="LLF102" s="29"/>
      <c r="LLG102" s="29"/>
      <c r="LLH102" s="29"/>
      <c r="LLI102" s="29"/>
      <c r="LLJ102" s="29"/>
      <c r="LLK102" s="29"/>
      <c r="LLL102" s="29"/>
      <c r="LLM102" s="29"/>
      <c r="LLN102" s="29"/>
      <c r="LLO102" s="29"/>
      <c r="LLP102" s="29"/>
      <c r="LLQ102" s="29"/>
      <c r="LLR102" s="29"/>
      <c r="LLS102" s="29"/>
      <c r="LLT102" s="29"/>
      <c r="LLU102" s="29"/>
      <c r="LLV102" s="29"/>
      <c r="LLW102" s="29"/>
      <c r="LLX102" s="29"/>
      <c r="LLY102" s="29"/>
      <c r="LLZ102" s="29"/>
      <c r="LMA102" s="29"/>
      <c r="LMB102" s="29"/>
      <c r="LMC102" s="29"/>
      <c r="LMD102" s="29"/>
      <c r="LME102" s="29"/>
      <c r="LMF102" s="29"/>
      <c r="LMG102" s="29"/>
      <c r="LMH102" s="29"/>
      <c r="LMI102" s="29"/>
      <c r="LMJ102" s="29"/>
      <c r="LMK102" s="29"/>
      <c r="LML102" s="29"/>
      <c r="LMM102" s="29"/>
      <c r="LMN102" s="29"/>
      <c r="LMO102" s="29"/>
      <c r="LMP102" s="29"/>
      <c r="LMQ102" s="29"/>
      <c r="LMR102" s="29"/>
      <c r="LMS102" s="29"/>
      <c r="LMT102" s="29"/>
      <c r="LMU102" s="29"/>
      <c r="LMV102" s="29"/>
      <c r="LMW102" s="29"/>
      <c r="LMX102" s="29"/>
      <c r="LMY102" s="29"/>
      <c r="LMZ102" s="29"/>
      <c r="LNA102" s="29"/>
      <c r="LNB102" s="29"/>
      <c r="LNC102" s="29"/>
      <c r="LND102" s="29"/>
      <c r="LNE102" s="29"/>
      <c r="LNF102" s="29"/>
      <c r="LNG102" s="29"/>
      <c r="LNH102" s="29"/>
      <c r="LNI102" s="29"/>
      <c r="LNJ102" s="29"/>
      <c r="LNK102" s="29"/>
      <c r="LNL102" s="29"/>
      <c r="LNM102" s="29"/>
      <c r="LNN102" s="29"/>
      <c r="LNO102" s="29"/>
      <c r="LNP102" s="29"/>
      <c r="LNQ102" s="29"/>
      <c r="LNR102" s="29"/>
      <c r="LNS102" s="29"/>
      <c r="LNT102" s="29"/>
      <c r="LNU102" s="29"/>
      <c r="LNV102" s="29"/>
      <c r="LNW102" s="29"/>
      <c r="LNX102" s="29"/>
      <c r="LNY102" s="29"/>
      <c r="LNZ102" s="29"/>
      <c r="LOA102" s="29"/>
      <c r="LOB102" s="29"/>
      <c r="LOC102" s="29"/>
      <c r="LOD102" s="29"/>
      <c r="LOE102" s="29"/>
      <c r="LOF102" s="29"/>
      <c r="LOG102" s="29"/>
      <c r="LOH102" s="29"/>
      <c r="LOI102" s="29"/>
      <c r="LOJ102" s="29"/>
      <c r="LOK102" s="29"/>
      <c r="LOL102" s="29"/>
      <c r="LOM102" s="29"/>
      <c r="LON102" s="29"/>
      <c r="LOO102" s="29"/>
      <c r="LOP102" s="29"/>
      <c r="LOQ102" s="29"/>
      <c r="LOR102" s="29"/>
      <c r="LOS102" s="29"/>
      <c r="LOT102" s="29"/>
      <c r="LOU102" s="29"/>
      <c r="LOV102" s="29"/>
      <c r="LOW102" s="29"/>
      <c r="LOX102" s="29"/>
      <c r="LOY102" s="29"/>
      <c r="LOZ102" s="29"/>
      <c r="LPA102" s="29"/>
      <c r="LPB102" s="29"/>
      <c r="LPC102" s="29"/>
      <c r="LPD102" s="29"/>
      <c r="LPE102" s="29"/>
      <c r="LPF102" s="29"/>
      <c r="LPG102" s="29"/>
      <c r="LPH102" s="29"/>
      <c r="LPI102" s="29"/>
      <c r="LPJ102" s="29"/>
      <c r="LPK102" s="29"/>
      <c r="LPL102" s="29"/>
      <c r="LPM102" s="29"/>
      <c r="LPN102" s="29"/>
      <c r="LPO102" s="29"/>
      <c r="LPP102" s="29"/>
      <c r="LPQ102" s="29"/>
      <c r="LPR102" s="29"/>
      <c r="LPS102" s="29"/>
      <c r="LPT102" s="29"/>
      <c r="LPU102" s="29"/>
      <c r="LPV102" s="29"/>
      <c r="LPW102" s="29"/>
      <c r="LPX102" s="29"/>
      <c r="LPY102" s="29"/>
      <c r="LPZ102" s="29"/>
      <c r="LQA102" s="29"/>
      <c r="LQB102" s="29"/>
      <c r="LQC102" s="29"/>
      <c r="LQD102" s="29"/>
      <c r="LQE102" s="29"/>
      <c r="LQF102" s="29"/>
      <c r="LQG102" s="29"/>
      <c r="LQH102" s="29"/>
      <c r="LQI102" s="29"/>
      <c r="LQJ102" s="29"/>
      <c r="LQK102" s="29"/>
      <c r="LQL102" s="29"/>
      <c r="LQM102" s="29"/>
      <c r="LQN102" s="29"/>
      <c r="LQO102" s="29"/>
      <c r="LQP102" s="29"/>
      <c r="LQQ102" s="29"/>
      <c r="LQR102" s="29"/>
      <c r="LQS102" s="29"/>
      <c r="LQT102" s="29"/>
      <c r="LQU102" s="29"/>
      <c r="LQV102" s="29"/>
      <c r="LQW102" s="29"/>
      <c r="LQX102" s="29"/>
      <c r="LQY102" s="29"/>
      <c r="LQZ102" s="29"/>
      <c r="LRA102" s="29"/>
      <c r="LRB102" s="29"/>
      <c r="LRC102" s="29"/>
      <c r="LRD102" s="29"/>
      <c r="LRE102" s="29"/>
      <c r="LRF102" s="29"/>
      <c r="LRG102" s="29"/>
      <c r="LRH102" s="29"/>
      <c r="LRI102" s="29"/>
      <c r="LRJ102" s="29"/>
      <c r="LRK102" s="29"/>
      <c r="LRL102" s="29"/>
      <c r="LRM102" s="29"/>
      <c r="LRN102" s="29"/>
      <c r="LRO102" s="29"/>
      <c r="LRP102" s="29"/>
      <c r="LRQ102" s="29"/>
      <c r="LRR102" s="29"/>
      <c r="LRS102" s="29"/>
      <c r="LRT102" s="29"/>
      <c r="LRU102" s="29"/>
      <c r="LRV102" s="29"/>
      <c r="LRW102" s="29"/>
      <c r="LRX102" s="29"/>
      <c r="LRY102" s="29"/>
      <c r="LRZ102" s="29"/>
      <c r="LSA102" s="29"/>
      <c r="LSB102" s="29"/>
      <c r="LSC102" s="29"/>
      <c r="LSD102" s="29"/>
      <c r="LSE102" s="29"/>
      <c r="LSF102" s="29"/>
      <c r="LSG102" s="29"/>
      <c r="LSH102" s="29"/>
      <c r="LSI102" s="29"/>
      <c r="LSJ102" s="29"/>
      <c r="LSK102" s="29"/>
      <c r="LSL102" s="29"/>
      <c r="LSM102" s="29"/>
      <c r="LSN102" s="29"/>
      <c r="LSO102" s="29"/>
      <c r="LSP102" s="29"/>
      <c r="LSQ102" s="29"/>
      <c r="LSR102" s="29"/>
      <c r="LSS102" s="29"/>
      <c r="LST102" s="29"/>
      <c r="LSU102" s="29"/>
      <c r="LSV102" s="29"/>
      <c r="LSW102" s="29"/>
      <c r="LSX102" s="29"/>
      <c r="LSY102" s="29"/>
      <c r="LSZ102" s="29"/>
      <c r="LTA102" s="29"/>
      <c r="LTB102" s="29"/>
      <c r="LTC102" s="29"/>
      <c r="LTD102" s="29"/>
      <c r="LTE102" s="29"/>
      <c r="LTF102" s="29"/>
      <c r="LTG102" s="29"/>
      <c r="LTH102" s="29"/>
      <c r="LTI102" s="29"/>
      <c r="LTJ102" s="29"/>
      <c r="LTK102" s="29"/>
      <c r="LTL102" s="29"/>
      <c r="LTM102" s="29"/>
      <c r="LTN102" s="29"/>
      <c r="LTO102" s="29"/>
      <c r="LTP102" s="29"/>
      <c r="LTQ102" s="29"/>
      <c r="LTR102" s="29"/>
      <c r="LTS102" s="29"/>
      <c r="LTT102" s="29"/>
      <c r="LTU102" s="29"/>
      <c r="LTV102" s="29"/>
      <c r="LTW102" s="29"/>
      <c r="LTX102" s="29"/>
      <c r="LTY102" s="29"/>
      <c r="LTZ102" s="29"/>
      <c r="LUA102" s="29"/>
      <c r="LUB102" s="29"/>
      <c r="LUC102" s="29"/>
      <c r="LUD102" s="29"/>
      <c r="LUE102" s="29"/>
      <c r="LUF102" s="29"/>
      <c r="LUG102" s="29"/>
      <c r="LUH102" s="29"/>
      <c r="LUI102" s="29"/>
      <c r="LUJ102" s="29"/>
      <c r="LUK102" s="29"/>
      <c r="LUL102" s="29"/>
      <c r="LUM102" s="29"/>
      <c r="LUN102" s="29"/>
      <c r="LUO102" s="29"/>
      <c r="LUP102" s="29"/>
      <c r="LUQ102" s="29"/>
      <c r="LUR102" s="29"/>
      <c r="LUS102" s="29"/>
      <c r="LUT102" s="29"/>
      <c r="LUU102" s="29"/>
      <c r="LUV102" s="29"/>
      <c r="LUW102" s="29"/>
      <c r="LUX102" s="29"/>
      <c r="LUY102" s="29"/>
      <c r="LUZ102" s="29"/>
      <c r="LVA102" s="29"/>
      <c r="LVB102" s="29"/>
      <c r="LVC102" s="29"/>
      <c r="LVD102" s="29"/>
      <c r="LVE102" s="29"/>
      <c r="LVF102" s="29"/>
      <c r="LVG102" s="29"/>
      <c r="LVH102" s="29"/>
      <c r="LVI102" s="29"/>
      <c r="LVJ102" s="29"/>
      <c r="LVK102" s="29"/>
      <c r="LVL102" s="29"/>
      <c r="LVM102" s="29"/>
      <c r="LVN102" s="29"/>
      <c r="LVO102" s="29"/>
      <c r="LVP102" s="29"/>
      <c r="LVQ102" s="29"/>
      <c r="LVR102" s="29"/>
      <c r="LVS102" s="29"/>
      <c r="LVT102" s="29"/>
      <c r="LVU102" s="29"/>
      <c r="LVV102" s="29"/>
      <c r="LVW102" s="29"/>
      <c r="LVX102" s="29"/>
      <c r="LVY102" s="29"/>
      <c r="LVZ102" s="29"/>
      <c r="LWA102" s="29"/>
      <c r="LWB102" s="29"/>
      <c r="LWC102" s="29"/>
      <c r="LWD102" s="29"/>
      <c r="LWE102" s="29"/>
      <c r="LWF102" s="29"/>
      <c r="LWG102" s="29"/>
      <c r="LWH102" s="29"/>
      <c r="LWI102" s="29"/>
      <c r="LWJ102" s="29"/>
      <c r="LWK102" s="29"/>
      <c r="LWL102" s="29"/>
      <c r="LWM102" s="29"/>
      <c r="LWN102" s="29"/>
      <c r="LWO102" s="29"/>
      <c r="LWP102" s="29"/>
      <c r="LWQ102" s="29"/>
      <c r="LWR102" s="29"/>
      <c r="LWS102" s="29"/>
      <c r="LWT102" s="29"/>
      <c r="LWU102" s="29"/>
      <c r="LWV102" s="29"/>
      <c r="LWW102" s="29"/>
      <c r="LWX102" s="29"/>
      <c r="LWY102" s="29"/>
      <c r="LWZ102" s="29"/>
      <c r="LXA102" s="29"/>
      <c r="LXB102" s="29"/>
      <c r="LXC102" s="29"/>
      <c r="LXD102" s="29"/>
      <c r="LXE102" s="29"/>
      <c r="LXF102" s="29"/>
      <c r="LXG102" s="29"/>
      <c r="LXH102" s="29"/>
      <c r="LXI102" s="29"/>
      <c r="LXJ102" s="29"/>
      <c r="LXK102" s="29"/>
      <c r="LXL102" s="29"/>
      <c r="LXM102" s="29"/>
      <c r="LXN102" s="29"/>
      <c r="LXO102" s="29"/>
      <c r="LXP102" s="29"/>
      <c r="LXQ102" s="29"/>
      <c r="LXR102" s="29"/>
      <c r="LXS102" s="29"/>
      <c r="LXT102" s="29"/>
      <c r="LXU102" s="29"/>
      <c r="LXV102" s="29"/>
      <c r="LXW102" s="29"/>
      <c r="LXX102" s="29"/>
      <c r="LXY102" s="29"/>
      <c r="LXZ102" s="29"/>
      <c r="LYA102" s="29"/>
      <c r="LYB102" s="29"/>
      <c r="LYC102" s="29"/>
      <c r="LYD102" s="29"/>
      <c r="LYE102" s="29"/>
      <c r="LYF102" s="29"/>
      <c r="LYG102" s="29"/>
      <c r="LYH102" s="29"/>
      <c r="LYI102" s="29"/>
      <c r="LYJ102" s="29"/>
      <c r="LYK102" s="29"/>
      <c r="LYL102" s="29"/>
      <c r="LYM102" s="29"/>
      <c r="LYN102" s="29"/>
      <c r="LYO102" s="29"/>
      <c r="LYP102" s="29"/>
      <c r="LYQ102" s="29"/>
      <c r="LYR102" s="29"/>
      <c r="LYS102" s="29"/>
      <c r="LYT102" s="29"/>
      <c r="LYU102" s="29"/>
      <c r="LYV102" s="29"/>
      <c r="LYW102" s="29"/>
      <c r="LYX102" s="29"/>
      <c r="LYY102" s="29"/>
      <c r="LYZ102" s="29"/>
      <c r="LZA102" s="29"/>
      <c r="LZB102" s="29"/>
      <c r="LZC102" s="29"/>
      <c r="LZD102" s="29"/>
      <c r="LZE102" s="29"/>
      <c r="LZF102" s="29"/>
      <c r="LZG102" s="29"/>
      <c r="LZH102" s="29"/>
      <c r="LZI102" s="29"/>
      <c r="LZJ102" s="29"/>
      <c r="LZK102" s="29"/>
      <c r="LZL102" s="29"/>
      <c r="LZM102" s="29"/>
      <c r="LZN102" s="29"/>
      <c r="LZO102" s="29"/>
      <c r="LZP102" s="29"/>
      <c r="LZQ102" s="29"/>
      <c r="LZR102" s="29"/>
      <c r="LZS102" s="29"/>
      <c r="LZT102" s="29"/>
      <c r="LZU102" s="29"/>
      <c r="LZV102" s="29"/>
      <c r="LZW102" s="29"/>
      <c r="LZX102" s="29"/>
      <c r="LZY102" s="29"/>
      <c r="LZZ102" s="29"/>
      <c r="MAA102" s="29"/>
      <c r="MAB102" s="29"/>
      <c r="MAC102" s="29"/>
      <c r="MAD102" s="29"/>
      <c r="MAE102" s="29"/>
      <c r="MAF102" s="29"/>
      <c r="MAG102" s="29"/>
      <c r="MAH102" s="29"/>
      <c r="MAI102" s="29"/>
      <c r="MAJ102" s="29"/>
      <c r="MAK102" s="29"/>
      <c r="MAL102" s="29"/>
      <c r="MAM102" s="29"/>
      <c r="MAN102" s="29"/>
      <c r="MAO102" s="29"/>
      <c r="MAP102" s="29"/>
      <c r="MAQ102" s="29"/>
      <c r="MAR102" s="29"/>
      <c r="MAS102" s="29"/>
      <c r="MAT102" s="29"/>
      <c r="MAU102" s="29"/>
      <c r="MAV102" s="29"/>
      <c r="MAW102" s="29"/>
      <c r="MAX102" s="29"/>
      <c r="MAY102" s="29"/>
      <c r="MAZ102" s="29"/>
      <c r="MBA102" s="29"/>
      <c r="MBB102" s="29"/>
      <c r="MBC102" s="29"/>
      <c r="MBD102" s="29"/>
      <c r="MBE102" s="29"/>
      <c r="MBF102" s="29"/>
      <c r="MBG102" s="29"/>
      <c r="MBH102" s="29"/>
      <c r="MBI102" s="29"/>
      <c r="MBJ102" s="29"/>
      <c r="MBK102" s="29"/>
      <c r="MBL102" s="29"/>
      <c r="MBM102" s="29"/>
      <c r="MBN102" s="29"/>
      <c r="MBO102" s="29"/>
      <c r="MBP102" s="29"/>
      <c r="MBQ102" s="29"/>
      <c r="MBR102" s="29"/>
      <c r="MBS102" s="29"/>
      <c r="MBT102" s="29"/>
      <c r="MBU102" s="29"/>
      <c r="MBV102" s="29"/>
      <c r="MBW102" s="29"/>
      <c r="MBX102" s="29"/>
      <c r="MBY102" s="29"/>
      <c r="MBZ102" s="29"/>
      <c r="MCA102" s="29"/>
      <c r="MCB102" s="29"/>
      <c r="MCC102" s="29"/>
      <c r="MCD102" s="29"/>
      <c r="MCE102" s="29"/>
      <c r="MCF102" s="29"/>
      <c r="MCG102" s="29"/>
      <c r="MCH102" s="29"/>
      <c r="MCI102" s="29"/>
      <c r="MCJ102" s="29"/>
      <c r="MCK102" s="29"/>
      <c r="MCL102" s="29"/>
      <c r="MCM102" s="29"/>
      <c r="MCN102" s="29"/>
      <c r="MCO102" s="29"/>
      <c r="MCP102" s="29"/>
      <c r="MCQ102" s="29"/>
      <c r="MCR102" s="29"/>
      <c r="MCS102" s="29"/>
      <c r="MCT102" s="29"/>
      <c r="MCU102" s="29"/>
      <c r="MCV102" s="29"/>
      <c r="MCW102" s="29"/>
      <c r="MCX102" s="29"/>
      <c r="MCY102" s="29"/>
      <c r="MCZ102" s="29"/>
      <c r="MDA102" s="29"/>
      <c r="MDB102" s="29"/>
      <c r="MDC102" s="29"/>
      <c r="MDD102" s="29"/>
      <c r="MDE102" s="29"/>
      <c r="MDF102" s="29"/>
      <c r="MDG102" s="29"/>
      <c r="MDH102" s="29"/>
      <c r="MDI102" s="29"/>
      <c r="MDJ102" s="29"/>
      <c r="MDK102" s="29"/>
      <c r="MDL102" s="29"/>
      <c r="MDM102" s="29"/>
      <c r="MDN102" s="29"/>
      <c r="MDO102" s="29"/>
      <c r="MDP102" s="29"/>
      <c r="MDQ102" s="29"/>
      <c r="MDR102" s="29"/>
      <c r="MDS102" s="29"/>
      <c r="MDT102" s="29"/>
      <c r="MDU102" s="29"/>
      <c r="MDV102" s="29"/>
      <c r="MDW102" s="29"/>
      <c r="MDX102" s="29"/>
      <c r="MDY102" s="29"/>
      <c r="MDZ102" s="29"/>
      <c r="MEA102" s="29"/>
      <c r="MEB102" s="29"/>
      <c r="MEC102" s="29"/>
      <c r="MED102" s="29"/>
      <c r="MEE102" s="29"/>
      <c r="MEF102" s="29"/>
      <c r="MEG102" s="29"/>
      <c r="MEH102" s="29"/>
      <c r="MEI102" s="29"/>
      <c r="MEJ102" s="29"/>
      <c r="MEK102" s="29"/>
      <c r="MEL102" s="29"/>
      <c r="MEM102" s="29"/>
      <c r="MEN102" s="29"/>
      <c r="MEO102" s="29"/>
      <c r="MEP102" s="29"/>
      <c r="MEQ102" s="29"/>
      <c r="MER102" s="29"/>
      <c r="MES102" s="29"/>
      <c r="MET102" s="29"/>
      <c r="MEU102" s="29"/>
      <c r="MEV102" s="29"/>
      <c r="MEW102" s="29"/>
      <c r="MEX102" s="29"/>
      <c r="MEY102" s="29"/>
      <c r="MEZ102" s="29"/>
      <c r="MFA102" s="29"/>
      <c r="MFB102" s="29"/>
      <c r="MFC102" s="29"/>
      <c r="MFD102" s="29"/>
      <c r="MFE102" s="29"/>
      <c r="MFF102" s="29"/>
      <c r="MFG102" s="29"/>
      <c r="MFH102" s="29"/>
      <c r="MFI102" s="29"/>
      <c r="MFJ102" s="29"/>
      <c r="MFK102" s="29"/>
      <c r="MFL102" s="29"/>
      <c r="MFM102" s="29"/>
      <c r="MFN102" s="29"/>
      <c r="MFO102" s="29"/>
      <c r="MFP102" s="29"/>
      <c r="MFQ102" s="29"/>
      <c r="MFR102" s="29"/>
      <c r="MFS102" s="29"/>
      <c r="MFT102" s="29"/>
      <c r="MFU102" s="29"/>
      <c r="MFV102" s="29"/>
      <c r="MFW102" s="29"/>
      <c r="MFX102" s="29"/>
      <c r="MFY102" s="29"/>
      <c r="MFZ102" s="29"/>
      <c r="MGA102" s="29"/>
      <c r="MGB102" s="29"/>
      <c r="MGC102" s="29"/>
      <c r="MGD102" s="29"/>
      <c r="MGE102" s="29"/>
      <c r="MGF102" s="29"/>
      <c r="MGG102" s="29"/>
      <c r="MGH102" s="29"/>
      <c r="MGI102" s="29"/>
      <c r="MGJ102" s="29"/>
      <c r="MGK102" s="29"/>
      <c r="MGL102" s="29"/>
      <c r="MGM102" s="29"/>
      <c r="MGN102" s="29"/>
      <c r="MGO102" s="29"/>
      <c r="MGP102" s="29"/>
      <c r="MGQ102" s="29"/>
      <c r="MGR102" s="29"/>
      <c r="MGS102" s="29"/>
      <c r="MGT102" s="29"/>
      <c r="MGU102" s="29"/>
      <c r="MGV102" s="29"/>
      <c r="MGW102" s="29"/>
      <c r="MGX102" s="29"/>
      <c r="MGY102" s="29"/>
      <c r="MGZ102" s="29"/>
      <c r="MHA102" s="29"/>
      <c r="MHB102" s="29"/>
      <c r="MHC102" s="29"/>
      <c r="MHD102" s="29"/>
      <c r="MHE102" s="29"/>
      <c r="MHF102" s="29"/>
      <c r="MHG102" s="29"/>
      <c r="MHH102" s="29"/>
      <c r="MHI102" s="29"/>
      <c r="MHJ102" s="29"/>
      <c r="MHK102" s="29"/>
      <c r="MHL102" s="29"/>
      <c r="MHM102" s="29"/>
      <c r="MHN102" s="29"/>
      <c r="MHO102" s="29"/>
      <c r="MHP102" s="29"/>
      <c r="MHQ102" s="29"/>
      <c r="MHR102" s="29"/>
      <c r="MHS102" s="29"/>
      <c r="MHT102" s="29"/>
      <c r="MHU102" s="29"/>
      <c r="MHV102" s="29"/>
      <c r="MHW102" s="29"/>
      <c r="MHX102" s="29"/>
      <c r="MHY102" s="29"/>
      <c r="MHZ102" s="29"/>
      <c r="MIA102" s="29"/>
      <c r="MIB102" s="29"/>
      <c r="MIC102" s="29"/>
      <c r="MID102" s="29"/>
      <c r="MIE102" s="29"/>
      <c r="MIF102" s="29"/>
      <c r="MIG102" s="29"/>
      <c r="MIH102" s="29"/>
      <c r="MII102" s="29"/>
      <c r="MIJ102" s="29"/>
      <c r="MIK102" s="29"/>
      <c r="MIL102" s="29"/>
      <c r="MIM102" s="29"/>
      <c r="MIN102" s="29"/>
      <c r="MIO102" s="29"/>
      <c r="MIP102" s="29"/>
      <c r="MIQ102" s="29"/>
      <c r="MIR102" s="29"/>
      <c r="MIS102" s="29"/>
      <c r="MIT102" s="29"/>
      <c r="MIU102" s="29"/>
      <c r="MIV102" s="29"/>
      <c r="MIW102" s="29"/>
      <c r="MIX102" s="29"/>
      <c r="MIY102" s="29"/>
      <c r="MIZ102" s="29"/>
      <c r="MJA102" s="29"/>
      <c r="MJB102" s="29"/>
      <c r="MJC102" s="29"/>
      <c r="MJD102" s="29"/>
      <c r="MJE102" s="29"/>
      <c r="MJF102" s="29"/>
      <c r="MJG102" s="29"/>
      <c r="MJH102" s="29"/>
      <c r="MJI102" s="29"/>
      <c r="MJJ102" s="29"/>
      <c r="MJK102" s="29"/>
      <c r="MJL102" s="29"/>
      <c r="MJM102" s="29"/>
      <c r="MJN102" s="29"/>
      <c r="MJO102" s="29"/>
      <c r="MJP102" s="29"/>
      <c r="MJQ102" s="29"/>
      <c r="MJR102" s="29"/>
      <c r="MJS102" s="29"/>
      <c r="MJT102" s="29"/>
      <c r="MJU102" s="29"/>
      <c r="MJV102" s="29"/>
      <c r="MJW102" s="29"/>
      <c r="MJX102" s="29"/>
      <c r="MJY102" s="29"/>
      <c r="MJZ102" s="29"/>
      <c r="MKA102" s="29"/>
      <c r="MKB102" s="29"/>
      <c r="MKC102" s="29"/>
      <c r="MKD102" s="29"/>
      <c r="MKE102" s="29"/>
      <c r="MKF102" s="29"/>
      <c r="MKG102" s="29"/>
      <c r="MKH102" s="29"/>
      <c r="MKI102" s="29"/>
      <c r="MKJ102" s="29"/>
      <c r="MKK102" s="29"/>
      <c r="MKL102" s="29"/>
      <c r="MKM102" s="29"/>
      <c r="MKN102" s="29"/>
      <c r="MKO102" s="29"/>
      <c r="MKP102" s="29"/>
      <c r="MKQ102" s="29"/>
      <c r="MKR102" s="29"/>
      <c r="MKS102" s="29"/>
      <c r="MKT102" s="29"/>
      <c r="MKU102" s="29"/>
      <c r="MKV102" s="29"/>
      <c r="MKW102" s="29"/>
      <c r="MKX102" s="29"/>
      <c r="MKY102" s="29"/>
      <c r="MKZ102" s="29"/>
      <c r="MLA102" s="29"/>
      <c r="MLB102" s="29"/>
      <c r="MLC102" s="29"/>
      <c r="MLD102" s="29"/>
      <c r="MLE102" s="29"/>
      <c r="MLF102" s="29"/>
      <c r="MLG102" s="29"/>
      <c r="MLH102" s="29"/>
      <c r="MLI102" s="29"/>
      <c r="MLJ102" s="29"/>
      <c r="MLK102" s="29"/>
      <c r="MLL102" s="29"/>
      <c r="MLM102" s="29"/>
      <c r="MLN102" s="29"/>
      <c r="MLO102" s="29"/>
      <c r="MLP102" s="29"/>
      <c r="MLQ102" s="29"/>
      <c r="MLR102" s="29"/>
      <c r="MLS102" s="29"/>
      <c r="MLT102" s="29"/>
      <c r="MLU102" s="29"/>
      <c r="MLV102" s="29"/>
      <c r="MLW102" s="29"/>
      <c r="MLX102" s="29"/>
      <c r="MLY102" s="29"/>
      <c r="MLZ102" s="29"/>
      <c r="MMA102" s="29"/>
      <c r="MMB102" s="29"/>
      <c r="MMC102" s="29"/>
      <c r="MMD102" s="29"/>
      <c r="MME102" s="29"/>
      <c r="MMF102" s="29"/>
      <c r="MMG102" s="29"/>
      <c r="MMH102" s="29"/>
      <c r="MMI102" s="29"/>
      <c r="MMJ102" s="29"/>
      <c r="MMK102" s="29"/>
      <c r="MML102" s="29"/>
      <c r="MMM102" s="29"/>
      <c r="MMN102" s="29"/>
      <c r="MMO102" s="29"/>
      <c r="MMP102" s="29"/>
      <c r="MMQ102" s="29"/>
      <c r="MMR102" s="29"/>
      <c r="MMS102" s="29"/>
      <c r="MMT102" s="29"/>
      <c r="MMU102" s="29"/>
      <c r="MMV102" s="29"/>
      <c r="MMW102" s="29"/>
      <c r="MMX102" s="29"/>
      <c r="MMY102" s="29"/>
      <c r="MMZ102" s="29"/>
      <c r="MNA102" s="29"/>
      <c r="MNB102" s="29"/>
      <c r="MNC102" s="29"/>
      <c r="MND102" s="29"/>
      <c r="MNE102" s="29"/>
      <c r="MNF102" s="29"/>
      <c r="MNG102" s="29"/>
      <c r="MNH102" s="29"/>
      <c r="MNI102" s="29"/>
      <c r="MNJ102" s="29"/>
      <c r="MNK102" s="29"/>
      <c r="MNL102" s="29"/>
      <c r="MNM102" s="29"/>
      <c r="MNN102" s="29"/>
      <c r="MNO102" s="29"/>
      <c r="MNP102" s="29"/>
      <c r="MNQ102" s="29"/>
      <c r="MNR102" s="29"/>
      <c r="MNS102" s="29"/>
      <c r="MNT102" s="29"/>
      <c r="MNU102" s="29"/>
      <c r="MNV102" s="29"/>
      <c r="MNW102" s="29"/>
      <c r="MNX102" s="29"/>
      <c r="MNY102" s="29"/>
      <c r="MNZ102" s="29"/>
      <c r="MOA102" s="29"/>
      <c r="MOB102" s="29"/>
      <c r="MOC102" s="29"/>
      <c r="MOD102" s="29"/>
      <c r="MOE102" s="29"/>
      <c r="MOF102" s="29"/>
      <c r="MOG102" s="29"/>
      <c r="MOH102" s="29"/>
      <c r="MOI102" s="29"/>
      <c r="MOJ102" s="29"/>
      <c r="MOK102" s="29"/>
      <c r="MOL102" s="29"/>
      <c r="MOM102" s="29"/>
      <c r="MON102" s="29"/>
      <c r="MOO102" s="29"/>
      <c r="MOP102" s="29"/>
      <c r="MOQ102" s="29"/>
      <c r="MOR102" s="29"/>
      <c r="MOS102" s="29"/>
      <c r="MOT102" s="29"/>
      <c r="MOU102" s="29"/>
      <c r="MOV102" s="29"/>
      <c r="MOW102" s="29"/>
      <c r="MOX102" s="29"/>
      <c r="MOY102" s="29"/>
      <c r="MOZ102" s="29"/>
      <c r="MPA102" s="29"/>
      <c r="MPB102" s="29"/>
      <c r="MPC102" s="29"/>
      <c r="MPD102" s="29"/>
      <c r="MPE102" s="29"/>
      <c r="MPF102" s="29"/>
      <c r="MPG102" s="29"/>
      <c r="MPH102" s="29"/>
      <c r="MPI102" s="29"/>
      <c r="MPJ102" s="29"/>
      <c r="MPK102" s="29"/>
      <c r="MPL102" s="29"/>
      <c r="MPM102" s="29"/>
      <c r="MPN102" s="29"/>
      <c r="MPO102" s="29"/>
      <c r="MPP102" s="29"/>
      <c r="MPQ102" s="29"/>
      <c r="MPR102" s="29"/>
      <c r="MPS102" s="29"/>
      <c r="MPT102" s="29"/>
      <c r="MPU102" s="29"/>
      <c r="MPV102" s="29"/>
      <c r="MPW102" s="29"/>
      <c r="MPX102" s="29"/>
      <c r="MPY102" s="29"/>
      <c r="MPZ102" s="29"/>
      <c r="MQA102" s="29"/>
      <c r="MQB102" s="29"/>
      <c r="MQC102" s="29"/>
      <c r="MQD102" s="29"/>
      <c r="MQE102" s="29"/>
      <c r="MQF102" s="29"/>
      <c r="MQG102" s="29"/>
      <c r="MQH102" s="29"/>
      <c r="MQI102" s="29"/>
      <c r="MQJ102" s="29"/>
      <c r="MQK102" s="29"/>
      <c r="MQL102" s="29"/>
      <c r="MQM102" s="29"/>
      <c r="MQN102" s="29"/>
      <c r="MQO102" s="29"/>
      <c r="MQP102" s="29"/>
      <c r="MQQ102" s="29"/>
      <c r="MQR102" s="29"/>
      <c r="MQS102" s="29"/>
      <c r="MQT102" s="29"/>
      <c r="MQU102" s="29"/>
      <c r="MQV102" s="29"/>
      <c r="MQW102" s="29"/>
      <c r="MQX102" s="29"/>
      <c r="MQY102" s="29"/>
      <c r="MQZ102" s="29"/>
      <c r="MRA102" s="29"/>
      <c r="MRB102" s="29"/>
      <c r="MRC102" s="29"/>
      <c r="MRD102" s="29"/>
      <c r="MRE102" s="29"/>
      <c r="MRF102" s="29"/>
      <c r="MRG102" s="29"/>
      <c r="MRH102" s="29"/>
      <c r="MRI102" s="29"/>
      <c r="MRJ102" s="29"/>
      <c r="MRK102" s="29"/>
      <c r="MRL102" s="29"/>
      <c r="MRM102" s="29"/>
      <c r="MRN102" s="29"/>
      <c r="MRO102" s="29"/>
      <c r="MRP102" s="29"/>
      <c r="MRQ102" s="29"/>
      <c r="MRR102" s="29"/>
      <c r="MRS102" s="29"/>
      <c r="MRT102" s="29"/>
      <c r="MRU102" s="29"/>
      <c r="MRV102" s="29"/>
      <c r="MRW102" s="29"/>
      <c r="MRX102" s="29"/>
      <c r="MRY102" s="29"/>
      <c r="MRZ102" s="29"/>
      <c r="MSA102" s="29"/>
      <c r="MSB102" s="29"/>
      <c r="MSC102" s="29"/>
      <c r="MSD102" s="29"/>
      <c r="MSE102" s="29"/>
      <c r="MSF102" s="29"/>
      <c r="MSG102" s="29"/>
      <c r="MSH102" s="29"/>
      <c r="MSI102" s="29"/>
      <c r="MSJ102" s="29"/>
      <c r="MSK102" s="29"/>
      <c r="MSL102" s="29"/>
      <c r="MSM102" s="29"/>
      <c r="MSN102" s="29"/>
      <c r="MSO102" s="29"/>
      <c r="MSP102" s="29"/>
      <c r="MSQ102" s="29"/>
      <c r="MSR102" s="29"/>
      <c r="MSS102" s="29"/>
      <c r="MST102" s="29"/>
      <c r="MSU102" s="29"/>
      <c r="MSV102" s="29"/>
      <c r="MSW102" s="29"/>
      <c r="MSX102" s="29"/>
      <c r="MSY102" s="29"/>
      <c r="MSZ102" s="29"/>
      <c r="MTA102" s="29"/>
      <c r="MTB102" s="29"/>
      <c r="MTC102" s="29"/>
      <c r="MTD102" s="29"/>
      <c r="MTE102" s="29"/>
      <c r="MTF102" s="29"/>
      <c r="MTG102" s="29"/>
      <c r="MTH102" s="29"/>
      <c r="MTI102" s="29"/>
      <c r="MTJ102" s="29"/>
      <c r="MTK102" s="29"/>
      <c r="MTL102" s="29"/>
      <c r="MTM102" s="29"/>
      <c r="MTN102" s="29"/>
      <c r="MTO102" s="29"/>
      <c r="MTP102" s="29"/>
      <c r="MTQ102" s="29"/>
      <c r="MTR102" s="29"/>
      <c r="MTS102" s="29"/>
      <c r="MTT102" s="29"/>
      <c r="MTU102" s="29"/>
      <c r="MTV102" s="29"/>
      <c r="MTW102" s="29"/>
      <c r="MTX102" s="29"/>
      <c r="MTY102" s="29"/>
      <c r="MTZ102" s="29"/>
      <c r="MUA102" s="29"/>
      <c r="MUB102" s="29"/>
      <c r="MUC102" s="29"/>
      <c r="MUD102" s="29"/>
      <c r="MUE102" s="29"/>
      <c r="MUF102" s="29"/>
      <c r="MUG102" s="29"/>
      <c r="MUH102" s="29"/>
      <c r="MUI102" s="29"/>
      <c r="MUJ102" s="29"/>
      <c r="MUK102" s="29"/>
      <c r="MUL102" s="29"/>
      <c r="MUM102" s="29"/>
      <c r="MUN102" s="29"/>
      <c r="MUO102" s="29"/>
      <c r="MUP102" s="29"/>
      <c r="MUQ102" s="29"/>
      <c r="MUR102" s="29"/>
      <c r="MUS102" s="29"/>
      <c r="MUT102" s="29"/>
      <c r="MUU102" s="29"/>
      <c r="MUV102" s="29"/>
      <c r="MUW102" s="29"/>
      <c r="MUX102" s="29"/>
      <c r="MUY102" s="29"/>
      <c r="MUZ102" s="29"/>
      <c r="MVA102" s="29"/>
      <c r="MVB102" s="29"/>
      <c r="MVC102" s="29"/>
      <c r="MVD102" s="29"/>
      <c r="MVE102" s="29"/>
      <c r="MVF102" s="29"/>
      <c r="MVG102" s="29"/>
      <c r="MVH102" s="29"/>
      <c r="MVI102" s="29"/>
      <c r="MVJ102" s="29"/>
      <c r="MVK102" s="29"/>
      <c r="MVL102" s="29"/>
      <c r="MVM102" s="29"/>
      <c r="MVN102" s="29"/>
      <c r="MVO102" s="29"/>
      <c r="MVP102" s="29"/>
      <c r="MVQ102" s="29"/>
      <c r="MVR102" s="29"/>
      <c r="MVS102" s="29"/>
      <c r="MVT102" s="29"/>
      <c r="MVU102" s="29"/>
      <c r="MVV102" s="29"/>
      <c r="MVW102" s="29"/>
      <c r="MVX102" s="29"/>
      <c r="MVY102" s="29"/>
      <c r="MVZ102" s="29"/>
      <c r="MWA102" s="29"/>
      <c r="MWB102" s="29"/>
      <c r="MWC102" s="29"/>
      <c r="MWD102" s="29"/>
      <c r="MWE102" s="29"/>
      <c r="MWF102" s="29"/>
      <c r="MWG102" s="29"/>
      <c r="MWH102" s="29"/>
      <c r="MWI102" s="29"/>
      <c r="MWJ102" s="29"/>
      <c r="MWK102" s="29"/>
      <c r="MWL102" s="29"/>
      <c r="MWM102" s="29"/>
      <c r="MWN102" s="29"/>
      <c r="MWO102" s="29"/>
      <c r="MWP102" s="29"/>
      <c r="MWQ102" s="29"/>
      <c r="MWR102" s="29"/>
      <c r="MWS102" s="29"/>
      <c r="MWT102" s="29"/>
      <c r="MWU102" s="29"/>
      <c r="MWV102" s="29"/>
      <c r="MWW102" s="29"/>
      <c r="MWX102" s="29"/>
      <c r="MWY102" s="29"/>
      <c r="MWZ102" s="29"/>
      <c r="MXA102" s="29"/>
      <c r="MXB102" s="29"/>
      <c r="MXC102" s="29"/>
      <c r="MXD102" s="29"/>
      <c r="MXE102" s="29"/>
      <c r="MXF102" s="29"/>
      <c r="MXG102" s="29"/>
      <c r="MXH102" s="29"/>
      <c r="MXI102" s="29"/>
      <c r="MXJ102" s="29"/>
      <c r="MXK102" s="29"/>
      <c r="MXL102" s="29"/>
      <c r="MXM102" s="29"/>
      <c r="MXN102" s="29"/>
      <c r="MXO102" s="29"/>
      <c r="MXP102" s="29"/>
      <c r="MXQ102" s="29"/>
      <c r="MXR102" s="29"/>
      <c r="MXS102" s="29"/>
      <c r="MXT102" s="29"/>
      <c r="MXU102" s="29"/>
      <c r="MXV102" s="29"/>
      <c r="MXW102" s="29"/>
      <c r="MXX102" s="29"/>
      <c r="MXY102" s="29"/>
      <c r="MXZ102" s="29"/>
      <c r="MYA102" s="29"/>
      <c r="MYB102" s="29"/>
      <c r="MYC102" s="29"/>
      <c r="MYD102" s="29"/>
      <c r="MYE102" s="29"/>
      <c r="MYF102" s="29"/>
      <c r="MYG102" s="29"/>
      <c r="MYH102" s="29"/>
      <c r="MYI102" s="29"/>
      <c r="MYJ102" s="29"/>
      <c r="MYK102" s="29"/>
      <c r="MYL102" s="29"/>
      <c r="MYM102" s="29"/>
      <c r="MYN102" s="29"/>
      <c r="MYO102" s="29"/>
      <c r="MYP102" s="29"/>
      <c r="MYQ102" s="29"/>
      <c r="MYR102" s="29"/>
      <c r="MYS102" s="29"/>
      <c r="MYT102" s="29"/>
      <c r="MYU102" s="29"/>
      <c r="MYV102" s="29"/>
      <c r="MYW102" s="29"/>
      <c r="MYX102" s="29"/>
      <c r="MYY102" s="29"/>
      <c r="MYZ102" s="29"/>
      <c r="MZA102" s="29"/>
      <c r="MZB102" s="29"/>
      <c r="MZC102" s="29"/>
      <c r="MZD102" s="29"/>
      <c r="MZE102" s="29"/>
      <c r="MZF102" s="29"/>
      <c r="MZG102" s="29"/>
      <c r="MZH102" s="29"/>
      <c r="MZI102" s="29"/>
      <c r="MZJ102" s="29"/>
      <c r="MZK102" s="29"/>
      <c r="MZL102" s="29"/>
      <c r="MZM102" s="29"/>
      <c r="MZN102" s="29"/>
      <c r="MZO102" s="29"/>
      <c r="MZP102" s="29"/>
      <c r="MZQ102" s="29"/>
      <c r="MZR102" s="29"/>
      <c r="MZS102" s="29"/>
      <c r="MZT102" s="29"/>
      <c r="MZU102" s="29"/>
      <c r="MZV102" s="29"/>
      <c r="MZW102" s="29"/>
      <c r="MZX102" s="29"/>
      <c r="MZY102" s="29"/>
      <c r="MZZ102" s="29"/>
      <c r="NAA102" s="29"/>
      <c r="NAB102" s="29"/>
      <c r="NAC102" s="29"/>
      <c r="NAD102" s="29"/>
      <c r="NAE102" s="29"/>
      <c r="NAF102" s="29"/>
      <c r="NAG102" s="29"/>
      <c r="NAH102" s="29"/>
      <c r="NAI102" s="29"/>
      <c r="NAJ102" s="29"/>
      <c r="NAK102" s="29"/>
      <c r="NAL102" s="29"/>
      <c r="NAM102" s="29"/>
      <c r="NAN102" s="29"/>
      <c r="NAO102" s="29"/>
      <c r="NAP102" s="29"/>
      <c r="NAQ102" s="29"/>
      <c r="NAR102" s="29"/>
      <c r="NAS102" s="29"/>
      <c r="NAT102" s="29"/>
      <c r="NAU102" s="29"/>
      <c r="NAV102" s="29"/>
      <c r="NAW102" s="29"/>
      <c r="NAX102" s="29"/>
      <c r="NAY102" s="29"/>
      <c r="NAZ102" s="29"/>
      <c r="NBA102" s="29"/>
      <c r="NBB102" s="29"/>
      <c r="NBC102" s="29"/>
      <c r="NBD102" s="29"/>
      <c r="NBE102" s="29"/>
      <c r="NBF102" s="29"/>
      <c r="NBG102" s="29"/>
      <c r="NBH102" s="29"/>
      <c r="NBI102" s="29"/>
      <c r="NBJ102" s="29"/>
      <c r="NBK102" s="29"/>
      <c r="NBL102" s="29"/>
      <c r="NBM102" s="29"/>
      <c r="NBN102" s="29"/>
      <c r="NBO102" s="29"/>
      <c r="NBP102" s="29"/>
      <c r="NBQ102" s="29"/>
      <c r="NBR102" s="29"/>
      <c r="NBS102" s="29"/>
      <c r="NBT102" s="29"/>
      <c r="NBU102" s="29"/>
      <c r="NBV102" s="29"/>
      <c r="NBW102" s="29"/>
      <c r="NBX102" s="29"/>
      <c r="NBY102" s="29"/>
      <c r="NBZ102" s="29"/>
      <c r="NCA102" s="29"/>
      <c r="NCB102" s="29"/>
      <c r="NCC102" s="29"/>
      <c r="NCD102" s="29"/>
      <c r="NCE102" s="29"/>
      <c r="NCF102" s="29"/>
      <c r="NCG102" s="29"/>
      <c r="NCH102" s="29"/>
      <c r="NCI102" s="29"/>
      <c r="NCJ102" s="29"/>
      <c r="NCK102" s="29"/>
      <c r="NCL102" s="29"/>
      <c r="NCM102" s="29"/>
      <c r="NCN102" s="29"/>
      <c r="NCO102" s="29"/>
      <c r="NCP102" s="29"/>
      <c r="NCQ102" s="29"/>
      <c r="NCR102" s="29"/>
      <c r="NCS102" s="29"/>
      <c r="NCT102" s="29"/>
      <c r="NCU102" s="29"/>
      <c r="NCV102" s="29"/>
      <c r="NCW102" s="29"/>
      <c r="NCX102" s="29"/>
      <c r="NCY102" s="29"/>
      <c r="NCZ102" s="29"/>
      <c r="NDA102" s="29"/>
      <c r="NDB102" s="29"/>
      <c r="NDC102" s="29"/>
      <c r="NDD102" s="29"/>
      <c r="NDE102" s="29"/>
      <c r="NDF102" s="29"/>
      <c r="NDG102" s="29"/>
      <c r="NDH102" s="29"/>
      <c r="NDI102" s="29"/>
      <c r="NDJ102" s="29"/>
      <c r="NDK102" s="29"/>
      <c r="NDL102" s="29"/>
      <c r="NDM102" s="29"/>
      <c r="NDN102" s="29"/>
      <c r="NDO102" s="29"/>
      <c r="NDP102" s="29"/>
      <c r="NDQ102" s="29"/>
      <c r="NDR102" s="29"/>
      <c r="NDS102" s="29"/>
      <c r="NDT102" s="29"/>
      <c r="NDU102" s="29"/>
      <c r="NDV102" s="29"/>
      <c r="NDW102" s="29"/>
      <c r="NDX102" s="29"/>
      <c r="NDY102" s="29"/>
      <c r="NDZ102" s="29"/>
      <c r="NEA102" s="29"/>
      <c r="NEB102" s="29"/>
      <c r="NEC102" s="29"/>
      <c r="NED102" s="29"/>
      <c r="NEE102" s="29"/>
      <c r="NEF102" s="29"/>
      <c r="NEG102" s="29"/>
      <c r="NEH102" s="29"/>
      <c r="NEI102" s="29"/>
      <c r="NEJ102" s="29"/>
      <c r="NEK102" s="29"/>
      <c r="NEL102" s="29"/>
      <c r="NEM102" s="29"/>
      <c r="NEN102" s="29"/>
      <c r="NEO102" s="29"/>
      <c r="NEP102" s="29"/>
      <c r="NEQ102" s="29"/>
      <c r="NER102" s="29"/>
      <c r="NES102" s="29"/>
      <c r="NET102" s="29"/>
      <c r="NEU102" s="29"/>
      <c r="NEV102" s="29"/>
      <c r="NEW102" s="29"/>
      <c r="NEX102" s="29"/>
      <c r="NEY102" s="29"/>
      <c r="NEZ102" s="29"/>
      <c r="NFA102" s="29"/>
      <c r="NFB102" s="29"/>
      <c r="NFC102" s="29"/>
      <c r="NFD102" s="29"/>
      <c r="NFE102" s="29"/>
      <c r="NFF102" s="29"/>
      <c r="NFG102" s="29"/>
      <c r="NFH102" s="29"/>
      <c r="NFI102" s="29"/>
      <c r="NFJ102" s="29"/>
      <c r="NFK102" s="29"/>
      <c r="NFL102" s="29"/>
      <c r="NFM102" s="29"/>
      <c r="NFN102" s="29"/>
      <c r="NFO102" s="29"/>
      <c r="NFP102" s="29"/>
      <c r="NFQ102" s="29"/>
      <c r="NFR102" s="29"/>
      <c r="NFS102" s="29"/>
      <c r="NFT102" s="29"/>
      <c r="NFU102" s="29"/>
      <c r="NFV102" s="29"/>
      <c r="NFW102" s="29"/>
      <c r="NFX102" s="29"/>
      <c r="NFY102" s="29"/>
      <c r="NFZ102" s="29"/>
      <c r="NGA102" s="29"/>
      <c r="NGB102" s="29"/>
      <c r="NGC102" s="29"/>
      <c r="NGD102" s="29"/>
      <c r="NGE102" s="29"/>
      <c r="NGF102" s="29"/>
      <c r="NGG102" s="29"/>
      <c r="NGH102" s="29"/>
      <c r="NGI102" s="29"/>
      <c r="NGJ102" s="29"/>
      <c r="NGK102" s="29"/>
      <c r="NGL102" s="29"/>
      <c r="NGM102" s="29"/>
      <c r="NGN102" s="29"/>
      <c r="NGO102" s="29"/>
      <c r="NGP102" s="29"/>
      <c r="NGQ102" s="29"/>
      <c r="NGR102" s="29"/>
      <c r="NGS102" s="29"/>
      <c r="NGT102" s="29"/>
      <c r="NGU102" s="29"/>
      <c r="NGV102" s="29"/>
      <c r="NGW102" s="29"/>
      <c r="NGX102" s="29"/>
      <c r="NGY102" s="29"/>
      <c r="NGZ102" s="29"/>
      <c r="NHA102" s="29"/>
      <c r="NHB102" s="29"/>
      <c r="NHC102" s="29"/>
      <c r="NHD102" s="29"/>
      <c r="NHE102" s="29"/>
      <c r="NHF102" s="29"/>
      <c r="NHG102" s="29"/>
      <c r="NHH102" s="29"/>
      <c r="NHI102" s="29"/>
      <c r="NHJ102" s="29"/>
      <c r="NHK102" s="29"/>
      <c r="NHL102" s="29"/>
      <c r="NHM102" s="29"/>
      <c r="NHN102" s="29"/>
      <c r="NHO102" s="29"/>
      <c r="NHP102" s="29"/>
      <c r="NHQ102" s="29"/>
      <c r="NHR102" s="29"/>
      <c r="NHS102" s="29"/>
      <c r="NHT102" s="29"/>
      <c r="NHU102" s="29"/>
      <c r="NHV102" s="29"/>
      <c r="NHW102" s="29"/>
      <c r="NHX102" s="29"/>
      <c r="NHY102" s="29"/>
      <c r="NHZ102" s="29"/>
      <c r="NIA102" s="29"/>
      <c r="NIB102" s="29"/>
      <c r="NIC102" s="29"/>
      <c r="NID102" s="29"/>
      <c r="NIE102" s="29"/>
      <c r="NIF102" s="29"/>
      <c r="NIG102" s="29"/>
      <c r="NIH102" s="29"/>
      <c r="NII102" s="29"/>
      <c r="NIJ102" s="29"/>
      <c r="NIK102" s="29"/>
      <c r="NIL102" s="29"/>
      <c r="NIM102" s="29"/>
      <c r="NIN102" s="29"/>
      <c r="NIO102" s="29"/>
      <c r="NIP102" s="29"/>
      <c r="NIQ102" s="29"/>
      <c r="NIR102" s="29"/>
      <c r="NIS102" s="29"/>
      <c r="NIT102" s="29"/>
      <c r="NIU102" s="29"/>
      <c r="NIV102" s="29"/>
      <c r="NIW102" s="29"/>
      <c r="NIX102" s="29"/>
      <c r="NIY102" s="29"/>
      <c r="NIZ102" s="29"/>
      <c r="NJA102" s="29"/>
      <c r="NJB102" s="29"/>
      <c r="NJC102" s="29"/>
      <c r="NJD102" s="29"/>
      <c r="NJE102" s="29"/>
      <c r="NJF102" s="29"/>
      <c r="NJG102" s="29"/>
      <c r="NJH102" s="29"/>
      <c r="NJI102" s="29"/>
      <c r="NJJ102" s="29"/>
      <c r="NJK102" s="29"/>
      <c r="NJL102" s="29"/>
      <c r="NJM102" s="29"/>
      <c r="NJN102" s="29"/>
      <c r="NJO102" s="29"/>
      <c r="NJP102" s="29"/>
      <c r="NJQ102" s="29"/>
      <c r="NJR102" s="29"/>
      <c r="NJS102" s="29"/>
      <c r="NJT102" s="29"/>
      <c r="NJU102" s="29"/>
      <c r="NJV102" s="29"/>
      <c r="NJW102" s="29"/>
      <c r="NJX102" s="29"/>
      <c r="NJY102" s="29"/>
      <c r="NJZ102" s="29"/>
      <c r="NKA102" s="29"/>
      <c r="NKB102" s="29"/>
      <c r="NKC102" s="29"/>
      <c r="NKD102" s="29"/>
      <c r="NKE102" s="29"/>
      <c r="NKF102" s="29"/>
      <c r="NKG102" s="29"/>
      <c r="NKH102" s="29"/>
      <c r="NKI102" s="29"/>
      <c r="NKJ102" s="29"/>
      <c r="NKK102" s="29"/>
      <c r="NKL102" s="29"/>
      <c r="NKM102" s="29"/>
      <c r="NKN102" s="29"/>
      <c r="NKO102" s="29"/>
      <c r="NKP102" s="29"/>
      <c r="NKQ102" s="29"/>
      <c r="NKR102" s="29"/>
      <c r="NKS102" s="29"/>
      <c r="NKT102" s="29"/>
      <c r="NKU102" s="29"/>
      <c r="NKV102" s="29"/>
      <c r="NKW102" s="29"/>
      <c r="NKX102" s="29"/>
      <c r="NKY102" s="29"/>
      <c r="NKZ102" s="29"/>
      <c r="NLA102" s="29"/>
      <c r="NLB102" s="29"/>
      <c r="NLC102" s="29"/>
      <c r="NLD102" s="29"/>
      <c r="NLE102" s="29"/>
      <c r="NLF102" s="29"/>
      <c r="NLG102" s="29"/>
      <c r="NLH102" s="29"/>
      <c r="NLI102" s="29"/>
      <c r="NLJ102" s="29"/>
      <c r="NLK102" s="29"/>
      <c r="NLL102" s="29"/>
      <c r="NLM102" s="29"/>
      <c r="NLN102" s="29"/>
      <c r="NLO102" s="29"/>
      <c r="NLP102" s="29"/>
      <c r="NLQ102" s="29"/>
      <c r="NLR102" s="29"/>
      <c r="NLS102" s="29"/>
      <c r="NLT102" s="29"/>
      <c r="NLU102" s="29"/>
      <c r="NLV102" s="29"/>
      <c r="NLW102" s="29"/>
      <c r="NLX102" s="29"/>
      <c r="NLY102" s="29"/>
      <c r="NLZ102" s="29"/>
      <c r="NMA102" s="29"/>
      <c r="NMB102" s="29"/>
      <c r="NMC102" s="29"/>
      <c r="NMD102" s="29"/>
      <c r="NME102" s="29"/>
      <c r="NMF102" s="29"/>
      <c r="NMG102" s="29"/>
      <c r="NMH102" s="29"/>
      <c r="NMI102" s="29"/>
      <c r="NMJ102" s="29"/>
      <c r="NMK102" s="29"/>
      <c r="NML102" s="29"/>
      <c r="NMM102" s="29"/>
      <c r="NMN102" s="29"/>
      <c r="NMO102" s="29"/>
      <c r="NMP102" s="29"/>
      <c r="NMQ102" s="29"/>
      <c r="NMR102" s="29"/>
      <c r="NMS102" s="29"/>
      <c r="NMT102" s="29"/>
      <c r="NMU102" s="29"/>
      <c r="NMV102" s="29"/>
      <c r="NMW102" s="29"/>
      <c r="NMX102" s="29"/>
      <c r="NMY102" s="29"/>
      <c r="NMZ102" s="29"/>
      <c r="NNA102" s="29"/>
      <c r="NNB102" s="29"/>
      <c r="NNC102" s="29"/>
      <c r="NND102" s="29"/>
      <c r="NNE102" s="29"/>
      <c r="NNF102" s="29"/>
      <c r="NNG102" s="29"/>
      <c r="NNH102" s="29"/>
      <c r="NNI102" s="29"/>
      <c r="NNJ102" s="29"/>
      <c r="NNK102" s="29"/>
      <c r="NNL102" s="29"/>
      <c r="NNM102" s="29"/>
      <c r="NNN102" s="29"/>
      <c r="NNO102" s="29"/>
      <c r="NNP102" s="29"/>
      <c r="NNQ102" s="29"/>
      <c r="NNR102" s="29"/>
      <c r="NNS102" s="29"/>
      <c r="NNT102" s="29"/>
      <c r="NNU102" s="29"/>
      <c r="NNV102" s="29"/>
      <c r="NNW102" s="29"/>
      <c r="NNX102" s="29"/>
      <c r="NNY102" s="29"/>
      <c r="NNZ102" s="29"/>
      <c r="NOA102" s="29"/>
      <c r="NOB102" s="29"/>
      <c r="NOC102" s="29"/>
      <c r="NOD102" s="29"/>
      <c r="NOE102" s="29"/>
      <c r="NOF102" s="29"/>
      <c r="NOG102" s="29"/>
      <c r="NOH102" s="29"/>
      <c r="NOI102" s="29"/>
      <c r="NOJ102" s="29"/>
      <c r="NOK102" s="29"/>
      <c r="NOL102" s="29"/>
      <c r="NOM102" s="29"/>
      <c r="NON102" s="29"/>
      <c r="NOO102" s="29"/>
      <c r="NOP102" s="29"/>
      <c r="NOQ102" s="29"/>
      <c r="NOR102" s="29"/>
      <c r="NOS102" s="29"/>
      <c r="NOT102" s="29"/>
      <c r="NOU102" s="29"/>
      <c r="NOV102" s="29"/>
      <c r="NOW102" s="29"/>
      <c r="NOX102" s="29"/>
      <c r="NOY102" s="29"/>
      <c r="NOZ102" s="29"/>
      <c r="NPA102" s="29"/>
      <c r="NPB102" s="29"/>
      <c r="NPC102" s="29"/>
      <c r="NPD102" s="29"/>
      <c r="NPE102" s="29"/>
      <c r="NPF102" s="29"/>
      <c r="NPG102" s="29"/>
      <c r="NPH102" s="29"/>
      <c r="NPI102" s="29"/>
      <c r="NPJ102" s="29"/>
      <c r="NPK102" s="29"/>
      <c r="NPL102" s="29"/>
      <c r="NPM102" s="29"/>
      <c r="NPN102" s="29"/>
      <c r="NPO102" s="29"/>
      <c r="NPP102" s="29"/>
      <c r="NPQ102" s="29"/>
      <c r="NPR102" s="29"/>
      <c r="NPS102" s="29"/>
      <c r="NPT102" s="29"/>
      <c r="NPU102" s="29"/>
      <c r="NPV102" s="29"/>
      <c r="NPW102" s="29"/>
      <c r="NPX102" s="29"/>
      <c r="NPY102" s="29"/>
      <c r="NPZ102" s="29"/>
      <c r="NQA102" s="29"/>
      <c r="NQB102" s="29"/>
      <c r="NQC102" s="29"/>
      <c r="NQD102" s="29"/>
      <c r="NQE102" s="29"/>
      <c r="NQF102" s="29"/>
      <c r="NQG102" s="29"/>
      <c r="NQH102" s="29"/>
      <c r="NQI102" s="29"/>
      <c r="NQJ102" s="29"/>
      <c r="NQK102" s="29"/>
      <c r="NQL102" s="29"/>
      <c r="NQM102" s="29"/>
      <c r="NQN102" s="29"/>
      <c r="NQO102" s="29"/>
      <c r="NQP102" s="29"/>
      <c r="NQQ102" s="29"/>
      <c r="NQR102" s="29"/>
      <c r="NQS102" s="29"/>
      <c r="NQT102" s="29"/>
      <c r="NQU102" s="29"/>
      <c r="NQV102" s="29"/>
      <c r="NQW102" s="29"/>
      <c r="NQX102" s="29"/>
      <c r="NQY102" s="29"/>
      <c r="NQZ102" s="29"/>
      <c r="NRA102" s="29"/>
      <c r="NRB102" s="29"/>
      <c r="NRC102" s="29"/>
      <c r="NRD102" s="29"/>
      <c r="NRE102" s="29"/>
      <c r="NRF102" s="29"/>
      <c r="NRG102" s="29"/>
      <c r="NRH102" s="29"/>
      <c r="NRI102" s="29"/>
      <c r="NRJ102" s="29"/>
      <c r="NRK102" s="29"/>
      <c r="NRL102" s="29"/>
      <c r="NRM102" s="29"/>
      <c r="NRN102" s="29"/>
      <c r="NRO102" s="29"/>
      <c r="NRP102" s="29"/>
      <c r="NRQ102" s="29"/>
      <c r="NRR102" s="29"/>
      <c r="NRS102" s="29"/>
      <c r="NRT102" s="29"/>
      <c r="NRU102" s="29"/>
      <c r="NRV102" s="29"/>
      <c r="NRW102" s="29"/>
      <c r="NRX102" s="29"/>
      <c r="NRY102" s="29"/>
      <c r="NRZ102" s="29"/>
      <c r="NSA102" s="29"/>
      <c r="NSB102" s="29"/>
      <c r="NSC102" s="29"/>
      <c r="NSD102" s="29"/>
      <c r="NSE102" s="29"/>
      <c r="NSF102" s="29"/>
      <c r="NSG102" s="29"/>
      <c r="NSH102" s="29"/>
      <c r="NSI102" s="29"/>
      <c r="NSJ102" s="29"/>
      <c r="NSK102" s="29"/>
      <c r="NSL102" s="29"/>
      <c r="NSM102" s="29"/>
      <c r="NSN102" s="29"/>
      <c r="NSO102" s="29"/>
      <c r="NSP102" s="29"/>
      <c r="NSQ102" s="29"/>
      <c r="NSR102" s="29"/>
      <c r="NSS102" s="29"/>
      <c r="NST102" s="29"/>
      <c r="NSU102" s="29"/>
      <c r="NSV102" s="29"/>
      <c r="NSW102" s="29"/>
      <c r="NSX102" s="29"/>
      <c r="NSY102" s="29"/>
      <c r="NSZ102" s="29"/>
      <c r="NTA102" s="29"/>
      <c r="NTB102" s="29"/>
      <c r="NTC102" s="29"/>
      <c r="NTD102" s="29"/>
      <c r="NTE102" s="29"/>
      <c r="NTF102" s="29"/>
      <c r="NTG102" s="29"/>
      <c r="NTH102" s="29"/>
      <c r="NTI102" s="29"/>
      <c r="NTJ102" s="29"/>
      <c r="NTK102" s="29"/>
      <c r="NTL102" s="29"/>
      <c r="NTM102" s="29"/>
      <c r="NTN102" s="29"/>
      <c r="NTO102" s="29"/>
      <c r="NTP102" s="29"/>
      <c r="NTQ102" s="29"/>
      <c r="NTR102" s="29"/>
      <c r="NTS102" s="29"/>
      <c r="NTT102" s="29"/>
      <c r="NTU102" s="29"/>
      <c r="NTV102" s="29"/>
      <c r="NTW102" s="29"/>
      <c r="NTX102" s="29"/>
      <c r="NTY102" s="29"/>
      <c r="NTZ102" s="29"/>
      <c r="NUA102" s="29"/>
      <c r="NUB102" s="29"/>
      <c r="NUC102" s="29"/>
      <c r="NUD102" s="29"/>
      <c r="NUE102" s="29"/>
      <c r="NUF102" s="29"/>
      <c r="NUG102" s="29"/>
      <c r="NUH102" s="29"/>
      <c r="NUI102" s="29"/>
      <c r="NUJ102" s="29"/>
      <c r="NUK102" s="29"/>
      <c r="NUL102" s="29"/>
      <c r="NUM102" s="29"/>
      <c r="NUN102" s="29"/>
      <c r="NUO102" s="29"/>
      <c r="NUP102" s="29"/>
      <c r="NUQ102" s="29"/>
      <c r="NUR102" s="29"/>
      <c r="NUS102" s="29"/>
      <c r="NUT102" s="29"/>
      <c r="NUU102" s="29"/>
      <c r="NUV102" s="29"/>
      <c r="NUW102" s="29"/>
      <c r="NUX102" s="29"/>
      <c r="NUY102" s="29"/>
      <c r="NUZ102" s="29"/>
      <c r="NVA102" s="29"/>
      <c r="NVB102" s="29"/>
      <c r="NVC102" s="29"/>
      <c r="NVD102" s="29"/>
      <c r="NVE102" s="29"/>
      <c r="NVF102" s="29"/>
      <c r="NVG102" s="29"/>
      <c r="NVH102" s="29"/>
      <c r="NVI102" s="29"/>
      <c r="NVJ102" s="29"/>
      <c r="NVK102" s="29"/>
      <c r="NVL102" s="29"/>
      <c r="NVM102" s="29"/>
      <c r="NVN102" s="29"/>
      <c r="NVO102" s="29"/>
      <c r="NVP102" s="29"/>
      <c r="NVQ102" s="29"/>
      <c r="NVR102" s="29"/>
      <c r="NVS102" s="29"/>
      <c r="NVT102" s="29"/>
      <c r="NVU102" s="29"/>
      <c r="NVV102" s="29"/>
      <c r="NVW102" s="29"/>
      <c r="NVX102" s="29"/>
      <c r="NVY102" s="29"/>
      <c r="NVZ102" s="29"/>
      <c r="NWA102" s="29"/>
      <c r="NWB102" s="29"/>
      <c r="NWC102" s="29"/>
      <c r="NWD102" s="29"/>
      <c r="NWE102" s="29"/>
      <c r="NWF102" s="29"/>
      <c r="NWG102" s="29"/>
      <c r="NWH102" s="29"/>
      <c r="NWI102" s="29"/>
      <c r="NWJ102" s="29"/>
      <c r="NWK102" s="29"/>
      <c r="NWL102" s="29"/>
      <c r="NWM102" s="29"/>
      <c r="NWN102" s="29"/>
      <c r="NWO102" s="29"/>
      <c r="NWP102" s="29"/>
      <c r="NWQ102" s="29"/>
      <c r="NWR102" s="29"/>
      <c r="NWS102" s="29"/>
      <c r="NWT102" s="29"/>
      <c r="NWU102" s="29"/>
      <c r="NWV102" s="29"/>
      <c r="NWW102" s="29"/>
      <c r="NWX102" s="29"/>
      <c r="NWY102" s="29"/>
      <c r="NWZ102" s="29"/>
      <c r="NXA102" s="29"/>
      <c r="NXB102" s="29"/>
      <c r="NXC102" s="29"/>
      <c r="NXD102" s="29"/>
      <c r="NXE102" s="29"/>
      <c r="NXF102" s="29"/>
      <c r="NXG102" s="29"/>
      <c r="NXH102" s="29"/>
      <c r="NXI102" s="29"/>
      <c r="NXJ102" s="29"/>
      <c r="NXK102" s="29"/>
      <c r="NXL102" s="29"/>
      <c r="NXM102" s="29"/>
      <c r="NXN102" s="29"/>
      <c r="NXO102" s="29"/>
      <c r="NXP102" s="29"/>
      <c r="NXQ102" s="29"/>
      <c r="NXR102" s="29"/>
      <c r="NXS102" s="29"/>
      <c r="NXT102" s="29"/>
      <c r="NXU102" s="29"/>
      <c r="NXV102" s="29"/>
      <c r="NXW102" s="29"/>
      <c r="NXX102" s="29"/>
      <c r="NXY102" s="29"/>
      <c r="NXZ102" s="29"/>
      <c r="NYA102" s="29"/>
      <c r="NYB102" s="29"/>
      <c r="NYC102" s="29"/>
      <c r="NYD102" s="29"/>
      <c r="NYE102" s="29"/>
      <c r="NYF102" s="29"/>
      <c r="NYG102" s="29"/>
      <c r="NYH102" s="29"/>
      <c r="NYI102" s="29"/>
      <c r="NYJ102" s="29"/>
      <c r="NYK102" s="29"/>
      <c r="NYL102" s="29"/>
      <c r="NYM102" s="29"/>
      <c r="NYN102" s="29"/>
      <c r="NYO102" s="29"/>
      <c r="NYP102" s="29"/>
      <c r="NYQ102" s="29"/>
      <c r="NYR102" s="29"/>
      <c r="NYS102" s="29"/>
      <c r="NYT102" s="29"/>
      <c r="NYU102" s="29"/>
      <c r="NYV102" s="29"/>
      <c r="NYW102" s="29"/>
      <c r="NYX102" s="29"/>
      <c r="NYY102" s="29"/>
      <c r="NYZ102" s="29"/>
      <c r="NZA102" s="29"/>
      <c r="NZB102" s="29"/>
      <c r="NZC102" s="29"/>
      <c r="NZD102" s="29"/>
      <c r="NZE102" s="29"/>
      <c r="NZF102" s="29"/>
      <c r="NZG102" s="29"/>
      <c r="NZH102" s="29"/>
      <c r="NZI102" s="29"/>
      <c r="NZJ102" s="29"/>
      <c r="NZK102" s="29"/>
      <c r="NZL102" s="29"/>
      <c r="NZM102" s="29"/>
      <c r="NZN102" s="29"/>
      <c r="NZO102" s="29"/>
      <c r="NZP102" s="29"/>
      <c r="NZQ102" s="29"/>
      <c r="NZR102" s="29"/>
      <c r="NZS102" s="29"/>
      <c r="NZT102" s="29"/>
      <c r="NZU102" s="29"/>
      <c r="NZV102" s="29"/>
      <c r="NZW102" s="29"/>
      <c r="NZX102" s="29"/>
      <c r="NZY102" s="29"/>
      <c r="NZZ102" s="29"/>
      <c r="OAA102" s="29"/>
      <c r="OAB102" s="29"/>
      <c r="OAC102" s="29"/>
      <c r="OAD102" s="29"/>
      <c r="OAE102" s="29"/>
      <c r="OAF102" s="29"/>
      <c r="OAG102" s="29"/>
      <c r="OAH102" s="29"/>
      <c r="OAI102" s="29"/>
      <c r="OAJ102" s="29"/>
      <c r="OAK102" s="29"/>
      <c r="OAL102" s="29"/>
      <c r="OAM102" s="29"/>
      <c r="OAN102" s="29"/>
      <c r="OAO102" s="29"/>
      <c r="OAP102" s="29"/>
      <c r="OAQ102" s="29"/>
      <c r="OAR102" s="29"/>
      <c r="OAS102" s="29"/>
      <c r="OAT102" s="29"/>
      <c r="OAU102" s="29"/>
      <c r="OAV102" s="29"/>
      <c r="OAW102" s="29"/>
      <c r="OAX102" s="29"/>
      <c r="OAY102" s="29"/>
      <c r="OAZ102" s="29"/>
      <c r="OBA102" s="29"/>
      <c r="OBB102" s="29"/>
      <c r="OBC102" s="29"/>
      <c r="OBD102" s="29"/>
      <c r="OBE102" s="29"/>
      <c r="OBF102" s="29"/>
      <c r="OBG102" s="29"/>
      <c r="OBH102" s="29"/>
      <c r="OBI102" s="29"/>
      <c r="OBJ102" s="29"/>
      <c r="OBK102" s="29"/>
      <c r="OBL102" s="29"/>
      <c r="OBM102" s="29"/>
      <c r="OBN102" s="29"/>
      <c r="OBO102" s="29"/>
      <c r="OBP102" s="29"/>
      <c r="OBQ102" s="29"/>
      <c r="OBR102" s="29"/>
      <c r="OBS102" s="29"/>
      <c r="OBT102" s="29"/>
      <c r="OBU102" s="29"/>
      <c r="OBV102" s="29"/>
      <c r="OBW102" s="29"/>
      <c r="OBX102" s="29"/>
      <c r="OBY102" s="29"/>
      <c r="OBZ102" s="29"/>
      <c r="OCA102" s="29"/>
      <c r="OCB102" s="29"/>
      <c r="OCC102" s="29"/>
      <c r="OCD102" s="29"/>
      <c r="OCE102" s="29"/>
      <c r="OCF102" s="29"/>
      <c r="OCG102" s="29"/>
      <c r="OCH102" s="29"/>
      <c r="OCI102" s="29"/>
      <c r="OCJ102" s="29"/>
      <c r="OCK102" s="29"/>
      <c r="OCL102" s="29"/>
      <c r="OCM102" s="29"/>
      <c r="OCN102" s="29"/>
      <c r="OCO102" s="29"/>
      <c r="OCP102" s="29"/>
      <c r="OCQ102" s="29"/>
      <c r="OCR102" s="29"/>
      <c r="OCS102" s="29"/>
      <c r="OCT102" s="29"/>
      <c r="OCU102" s="29"/>
      <c r="OCV102" s="29"/>
      <c r="OCW102" s="29"/>
      <c r="OCX102" s="29"/>
      <c r="OCY102" s="29"/>
      <c r="OCZ102" s="29"/>
      <c r="ODA102" s="29"/>
      <c r="ODB102" s="29"/>
      <c r="ODC102" s="29"/>
      <c r="ODD102" s="29"/>
      <c r="ODE102" s="29"/>
      <c r="ODF102" s="29"/>
      <c r="ODG102" s="29"/>
      <c r="ODH102" s="29"/>
      <c r="ODI102" s="29"/>
      <c r="ODJ102" s="29"/>
      <c r="ODK102" s="29"/>
      <c r="ODL102" s="29"/>
      <c r="ODM102" s="29"/>
      <c r="ODN102" s="29"/>
      <c r="ODO102" s="29"/>
      <c r="ODP102" s="29"/>
      <c r="ODQ102" s="29"/>
      <c r="ODR102" s="29"/>
      <c r="ODS102" s="29"/>
      <c r="ODT102" s="29"/>
      <c r="ODU102" s="29"/>
      <c r="ODV102" s="29"/>
      <c r="ODW102" s="29"/>
      <c r="ODX102" s="29"/>
      <c r="ODY102" s="29"/>
      <c r="ODZ102" s="29"/>
      <c r="OEA102" s="29"/>
      <c r="OEB102" s="29"/>
      <c r="OEC102" s="29"/>
      <c r="OED102" s="29"/>
      <c r="OEE102" s="29"/>
      <c r="OEF102" s="29"/>
      <c r="OEG102" s="29"/>
      <c r="OEH102" s="29"/>
      <c r="OEI102" s="29"/>
      <c r="OEJ102" s="29"/>
      <c r="OEK102" s="29"/>
      <c r="OEL102" s="29"/>
      <c r="OEM102" s="29"/>
      <c r="OEN102" s="29"/>
      <c r="OEO102" s="29"/>
      <c r="OEP102" s="29"/>
      <c r="OEQ102" s="29"/>
      <c r="OER102" s="29"/>
      <c r="OES102" s="29"/>
      <c r="OET102" s="29"/>
      <c r="OEU102" s="29"/>
      <c r="OEV102" s="29"/>
      <c r="OEW102" s="29"/>
      <c r="OEX102" s="29"/>
      <c r="OEY102" s="29"/>
      <c r="OEZ102" s="29"/>
      <c r="OFA102" s="29"/>
      <c r="OFB102" s="29"/>
      <c r="OFC102" s="29"/>
      <c r="OFD102" s="29"/>
      <c r="OFE102" s="29"/>
      <c r="OFF102" s="29"/>
      <c r="OFG102" s="29"/>
      <c r="OFH102" s="29"/>
      <c r="OFI102" s="29"/>
      <c r="OFJ102" s="29"/>
      <c r="OFK102" s="29"/>
      <c r="OFL102" s="29"/>
      <c r="OFM102" s="29"/>
      <c r="OFN102" s="29"/>
      <c r="OFO102" s="29"/>
      <c r="OFP102" s="29"/>
      <c r="OFQ102" s="29"/>
      <c r="OFR102" s="29"/>
      <c r="OFS102" s="29"/>
      <c r="OFT102" s="29"/>
      <c r="OFU102" s="29"/>
      <c r="OFV102" s="29"/>
      <c r="OFW102" s="29"/>
      <c r="OFX102" s="29"/>
      <c r="OFY102" s="29"/>
      <c r="OFZ102" s="29"/>
      <c r="OGA102" s="29"/>
      <c r="OGB102" s="29"/>
      <c r="OGC102" s="29"/>
      <c r="OGD102" s="29"/>
      <c r="OGE102" s="29"/>
      <c r="OGF102" s="29"/>
      <c r="OGG102" s="29"/>
      <c r="OGH102" s="29"/>
      <c r="OGI102" s="29"/>
      <c r="OGJ102" s="29"/>
      <c r="OGK102" s="29"/>
      <c r="OGL102" s="29"/>
      <c r="OGM102" s="29"/>
      <c r="OGN102" s="29"/>
      <c r="OGO102" s="29"/>
      <c r="OGP102" s="29"/>
      <c r="OGQ102" s="29"/>
      <c r="OGR102" s="29"/>
      <c r="OGS102" s="29"/>
      <c r="OGT102" s="29"/>
      <c r="OGU102" s="29"/>
      <c r="OGV102" s="29"/>
      <c r="OGW102" s="29"/>
      <c r="OGX102" s="29"/>
      <c r="OGY102" s="29"/>
      <c r="OGZ102" s="29"/>
      <c r="OHA102" s="29"/>
      <c r="OHB102" s="29"/>
      <c r="OHC102" s="29"/>
      <c r="OHD102" s="29"/>
      <c r="OHE102" s="29"/>
      <c r="OHF102" s="29"/>
      <c r="OHG102" s="29"/>
      <c r="OHH102" s="29"/>
      <c r="OHI102" s="29"/>
      <c r="OHJ102" s="29"/>
      <c r="OHK102" s="29"/>
      <c r="OHL102" s="29"/>
      <c r="OHM102" s="29"/>
      <c r="OHN102" s="29"/>
      <c r="OHO102" s="29"/>
      <c r="OHP102" s="29"/>
      <c r="OHQ102" s="29"/>
      <c r="OHR102" s="29"/>
      <c r="OHS102" s="29"/>
      <c r="OHT102" s="29"/>
      <c r="OHU102" s="29"/>
      <c r="OHV102" s="29"/>
      <c r="OHW102" s="29"/>
      <c r="OHX102" s="29"/>
      <c r="OHY102" s="29"/>
      <c r="OHZ102" s="29"/>
      <c r="OIA102" s="29"/>
      <c r="OIB102" s="29"/>
      <c r="OIC102" s="29"/>
      <c r="OID102" s="29"/>
      <c r="OIE102" s="29"/>
      <c r="OIF102" s="29"/>
      <c r="OIG102" s="29"/>
      <c r="OIH102" s="29"/>
      <c r="OII102" s="29"/>
      <c r="OIJ102" s="29"/>
      <c r="OIK102" s="29"/>
      <c r="OIL102" s="29"/>
      <c r="OIM102" s="29"/>
      <c r="OIN102" s="29"/>
      <c r="OIO102" s="29"/>
      <c r="OIP102" s="29"/>
      <c r="OIQ102" s="29"/>
      <c r="OIR102" s="29"/>
      <c r="OIS102" s="29"/>
      <c r="OIT102" s="29"/>
      <c r="OIU102" s="29"/>
      <c r="OIV102" s="29"/>
      <c r="OIW102" s="29"/>
      <c r="OIX102" s="29"/>
      <c r="OIY102" s="29"/>
      <c r="OIZ102" s="29"/>
      <c r="OJA102" s="29"/>
      <c r="OJB102" s="29"/>
      <c r="OJC102" s="29"/>
      <c r="OJD102" s="29"/>
      <c r="OJE102" s="29"/>
      <c r="OJF102" s="29"/>
      <c r="OJG102" s="29"/>
      <c r="OJH102" s="29"/>
      <c r="OJI102" s="29"/>
      <c r="OJJ102" s="29"/>
      <c r="OJK102" s="29"/>
      <c r="OJL102" s="29"/>
      <c r="OJM102" s="29"/>
      <c r="OJN102" s="29"/>
      <c r="OJO102" s="29"/>
      <c r="OJP102" s="29"/>
      <c r="OJQ102" s="29"/>
      <c r="OJR102" s="29"/>
      <c r="OJS102" s="29"/>
      <c r="OJT102" s="29"/>
      <c r="OJU102" s="29"/>
      <c r="OJV102" s="29"/>
      <c r="OJW102" s="29"/>
      <c r="OJX102" s="29"/>
      <c r="OJY102" s="29"/>
      <c r="OJZ102" s="29"/>
      <c r="OKA102" s="29"/>
      <c r="OKB102" s="29"/>
      <c r="OKC102" s="29"/>
      <c r="OKD102" s="29"/>
      <c r="OKE102" s="29"/>
      <c r="OKF102" s="29"/>
      <c r="OKG102" s="29"/>
      <c r="OKH102" s="29"/>
      <c r="OKI102" s="29"/>
      <c r="OKJ102" s="29"/>
      <c r="OKK102" s="29"/>
      <c r="OKL102" s="29"/>
      <c r="OKM102" s="29"/>
      <c r="OKN102" s="29"/>
      <c r="OKO102" s="29"/>
      <c r="OKP102" s="29"/>
      <c r="OKQ102" s="29"/>
      <c r="OKR102" s="29"/>
      <c r="OKS102" s="29"/>
      <c r="OKT102" s="29"/>
      <c r="OKU102" s="29"/>
      <c r="OKV102" s="29"/>
      <c r="OKW102" s="29"/>
      <c r="OKX102" s="29"/>
      <c r="OKY102" s="29"/>
      <c r="OKZ102" s="29"/>
      <c r="OLA102" s="29"/>
      <c r="OLB102" s="29"/>
      <c r="OLC102" s="29"/>
      <c r="OLD102" s="29"/>
      <c r="OLE102" s="29"/>
      <c r="OLF102" s="29"/>
      <c r="OLG102" s="29"/>
      <c r="OLH102" s="29"/>
      <c r="OLI102" s="29"/>
      <c r="OLJ102" s="29"/>
      <c r="OLK102" s="29"/>
      <c r="OLL102" s="29"/>
      <c r="OLM102" s="29"/>
      <c r="OLN102" s="29"/>
      <c r="OLO102" s="29"/>
      <c r="OLP102" s="29"/>
      <c r="OLQ102" s="29"/>
      <c r="OLR102" s="29"/>
      <c r="OLS102" s="29"/>
      <c r="OLT102" s="29"/>
      <c r="OLU102" s="29"/>
      <c r="OLV102" s="29"/>
      <c r="OLW102" s="29"/>
      <c r="OLX102" s="29"/>
      <c r="OLY102" s="29"/>
      <c r="OLZ102" s="29"/>
      <c r="OMA102" s="29"/>
      <c r="OMB102" s="29"/>
      <c r="OMC102" s="29"/>
      <c r="OMD102" s="29"/>
      <c r="OME102" s="29"/>
      <c r="OMF102" s="29"/>
      <c r="OMG102" s="29"/>
      <c r="OMH102" s="29"/>
      <c r="OMI102" s="29"/>
      <c r="OMJ102" s="29"/>
      <c r="OMK102" s="29"/>
      <c r="OML102" s="29"/>
      <c r="OMM102" s="29"/>
      <c r="OMN102" s="29"/>
      <c r="OMO102" s="29"/>
      <c r="OMP102" s="29"/>
      <c r="OMQ102" s="29"/>
      <c r="OMR102" s="29"/>
      <c r="OMS102" s="29"/>
      <c r="OMT102" s="29"/>
      <c r="OMU102" s="29"/>
      <c r="OMV102" s="29"/>
      <c r="OMW102" s="29"/>
      <c r="OMX102" s="29"/>
      <c r="OMY102" s="29"/>
      <c r="OMZ102" s="29"/>
      <c r="ONA102" s="29"/>
      <c r="ONB102" s="29"/>
      <c r="ONC102" s="29"/>
      <c r="OND102" s="29"/>
      <c r="ONE102" s="29"/>
      <c r="ONF102" s="29"/>
      <c r="ONG102" s="29"/>
      <c r="ONH102" s="29"/>
      <c r="ONI102" s="29"/>
      <c r="ONJ102" s="29"/>
      <c r="ONK102" s="29"/>
      <c r="ONL102" s="29"/>
      <c r="ONM102" s="29"/>
      <c r="ONN102" s="29"/>
      <c r="ONO102" s="29"/>
      <c r="ONP102" s="29"/>
      <c r="ONQ102" s="29"/>
      <c r="ONR102" s="29"/>
      <c r="ONS102" s="29"/>
      <c r="ONT102" s="29"/>
      <c r="ONU102" s="29"/>
      <c r="ONV102" s="29"/>
      <c r="ONW102" s="29"/>
      <c r="ONX102" s="29"/>
      <c r="ONY102" s="29"/>
      <c r="ONZ102" s="29"/>
      <c r="OOA102" s="29"/>
      <c r="OOB102" s="29"/>
      <c r="OOC102" s="29"/>
      <c r="OOD102" s="29"/>
      <c r="OOE102" s="29"/>
      <c r="OOF102" s="29"/>
      <c r="OOG102" s="29"/>
      <c r="OOH102" s="29"/>
      <c r="OOI102" s="29"/>
      <c r="OOJ102" s="29"/>
      <c r="OOK102" s="29"/>
      <c r="OOL102" s="29"/>
      <c r="OOM102" s="29"/>
      <c r="OON102" s="29"/>
      <c r="OOO102" s="29"/>
      <c r="OOP102" s="29"/>
      <c r="OOQ102" s="29"/>
      <c r="OOR102" s="29"/>
      <c r="OOS102" s="29"/>
      <c r="OOT102" s="29"/>
      <c r="OOU102" s="29"/>
      <c r="OOV102" s="29"/>
      <c r="OOW102" s="29"/>
      <c r="OOX102" s="29"/>
      <c r="OOY102" s="29"/>
      <c r="OOZ102" s="29"/>
      <c r="OPA102" s="29"/>
      <c r="OPB102" s="29"/>
      <c r="OPC102" s="29"/>
      <c r="OPD102" s="29"/>
      <c r="OPE102" s="29"/>
      <c r="OPF102" s="29"/>
      <c r="OPG102" s="29"/>
      <c r="OPH102" s="29"/>
      <c r="OPI102" s="29"/>
      <c r="OPJ102" s="29"/>
      <c r="OPK102" s="29"/>
      <c r="OPL102" s="29"/>
      <c r="OPM102" s="29"/>
      <c r="OPN102" s="29"/>
      <c r="OPO102" s="29"/>
      <c r="OPP102" s="29"/>
      <c r="OPQ102" s="29"/>
      <c r="OPR102" s="29"/>
      <c r="OPS102" s="29"/>
      <c r="OPT102" s="29"/>
      <c r="OPU102" s="29"/>
      <c r="OPV102" s="29"/>
      <c r="OPW102" s="29"/>
      <c r="OPX102" s="29"/>
      <c r="OPY102" s="29"/>
      <c r="OPZ102" s="29"/>
      <c r="OQA102" s="29"/>
      <c r="OQB102" s="29"/>
      <c r="OQC102" s="29"/>
      <c r="OQD102" s="29"/>
      <c r="OQE102" s="29"/>
      <c r="OQF102" s="29"/>
      <c r="OQG102" s="29"/>
      <c r="OQH102" s="29"/>
      <c r="OQI102" s="29"/>
      <c r="OQJ102" s="29"/>
      <c r="OQK102" s="29"/>
      <c r="OQL102" s="29"/>
      <c r="OQM102" s="29"/>
      <c r="OQN102" s="29"/>
      <c r="OQO102" s="29"/>
      <c r="OQP102" s="29"/>
      <c r="OQQ102" s="29"/>
      <c r="OQR102" s="29"/>
      <c r="OQS102" s="29"/>
      <c r="OQT102" s="29"/>
      <c r="OQU102" s="29"/>
      <c r="OQV102" s="29"/>
      <c r="OQW102" s="29"/>
      <c r="OQX102" s="29"/>
      <c r="OQY102" s="29"/>
      <c r="OQZ102" s="29"/>
      <c r="ORA102" s="29"/>
      <c r="ORB102" s="29"/>
      <c r="ORC102" s="29"/>
      <c r="ORD102" s="29"/>
      <c r="ORE102" s="29"/>
      <c r="ORF102" s="29"/>
      <c r="ORG102" s="29"/>
      <c r="ORH102" s="29"/>
      <c r="ORI102" s="29"/>
      <c r="ORJ102" s="29"/>
      <c r="ORK102" s="29"/>
      <c r="ORL102" s="29"/>
      <c r="ORM102" s="29"/>
      <c r="ORN102" s="29"/>
      <c r="ORO102" s="29"/>
      <c r="ORP102" s="29"/>
      <c r="ORQ102" s="29"/>
      <c r="ORR102" s="29"/>
      <c r="ORS102" s="29"/>
      <c r="ORT102" s="29"/>
      <c r="ORU102" s="29"/>
      <c r="ORV102" s="29"/>
      <c r="ORW102" s="29"/>
      <c r="ORX102" s="29"/>
      <c r="ORY102" s="29"/>
      <c r="ORZ102" s="29"/>
      <c r="OSA102" s="29"/>
      <c r="OSB102" s="29"/>
      <c r="OSC102" s="29"/>
      <c r="OSD102" s="29"/>
      <c r="OSE102" s="29"/>
      <c r="OSF102" s="29"/>
      <c r="OSG102" s="29"/>
      <c r="OSH102" s="29"/>
      <c r="OSI102" s="29"/>
      <c r="OSJ102" s="29"/>
      <c r="OSK102" s="29"/>
      <c r="OSL102" s="29"/>
      <c r="OSM102" s="29"/>
      <c r="OSN102" s="29"/>
      <c r="OSO102" s="29"/>
      <c r="OSP102" s="29"/>
      <c r="OSQ102" s="29"/>
      <c r="OSR102" s="29"/>
      <c r="OSS102" s="29"/>
      <c r="OST102" s="29"/>
      <c r="OSU102" s="29"/>
      <c r="OSV102" s="29"/>
      <c r="OSW102" s="29"/>
      <c r="OSX102" s="29"/>
      <c r="OSY102" s="29"/>
      <c r="OSZ102" s="29"/>
      <c r="OTA102" s="29"/>
      <c r="OTB102" s="29"/>
      <c r="OTC102" s="29"/>
      <c r="OTD102" s="29"/>
      <c r="OTE102" s="29"/>
      <c r="OTF102" s="29"/>
      <c r="OTG102" s="29"/>
      <c r="OTH102" s="29"/>
      <c r="OTI102" s="29"/>
      <c r="OTJ102" s="29"/>
      <c r="OTK102" s="29"/>
      <c r="OTL102" s="29"/>
      <c r="OTM102" s="29"/>
      <c r="OTN102" s="29"/>
      <c r="OTO102" s="29"/>
      <c r="OTP102" s="29"/>
      <c r="OTQ102" s="29"/>
      <c r="OTR102" s="29"/>
      <c r="OTS102" s="29"/>
      <c r="OTT102" s="29"/>
      <c r="OTU102" s="29"/>
      <c r="OTV102" s="29"/>
      <c r="OTW102" s="29"/>
      <c r="OTX102" s="29"/>
      <c r="OTY102" s="29"/>
      <c r="OTZ102" s="29"/>
      <c r="OUA102" s="29"/>
      <c r="OUB102" s="29"/>
      <c r="OUC102" s="29"/>
      <c r="OUD102" s="29"/>
      <c r="OUE102" s="29"/>
      <c r="OUF102" s="29"/>
      <c r="OUG102" s="29"/>
      <c r="OUH102" s="29"/>
      <c r="OUI102" s="29"/>
      <c r="OUJ102" s="29"/>
      <c r="OUK102" s="29"/>
      <c r="OUL102" s="29"/>
      <c r="OUM102" s="29"/>
      <c r="OUN102" s="29"/>
      <c r="OUO102" s="29"/>
      <c r="OUP102" s="29"/>
      <c r="OUQ102" s="29"/>
      <c r="OUR102" s="29"/>
      <c r="OUS102" s="29"/>
      <c r="OUT102" s="29"/>
      <c r="OUU102" s="29"/>
      <c r="OUV102" s="29"/>
      <c r="OUW102" s="29"/>
      <c r="OUX102" s="29"/>
      <c r="OUY102" s="29"/>
      <c r="OUZ102" s="29"/>
      <c r="OVA102" s="29"/>
      <c r="OVB102" s="29"/>
      <c r="OVC102" s="29"/>
      <c r="OVD102" s="29"/>
      <c r="OVE102" s="29"/>
      <c r="OVF102" s="29"/>
      <c r="OVG102" s="29"/>
      <c r="OVH102" s="29"/>
      <c r="OVI102" s="29"/>
      <c r="OVJ102" s="29"/>
      <c r="OVK102" s="29"/>
      <c r="OVL102" s="29"/>
      <c r="OVM102" s="29"/>
      <c r="OVN102" s="29"/>
      <c r="OVO102" s="29"/>
      <c r="OVP102" s="29"/>
      <c r="OVQ102" s="29"/>
      <c r="OVR102" s="29"/>
      <c r="OVS102" s="29"/>
      <c r="OVT102" s="29"/>
      <c r="OVU102" s="29"/>
      <c r="OVV102" s="29"/>
      <c r="OVW102" s="29"/>
      <c r="OVX102" s="29"/>
      <c r="OVY102" s="29"/>
      <c r="OVZ102" s="29"/>
      <c r="OWA102" s="29"/>
      <c r="OWB102" s="29"/>
      <c r="OWC102" s="29"/>
      <c r="OWD102" s="29"/>
      <c r="OWE102" s="29"/>
      <c r="OWF102" s="29"/>
      <c r="OWG102" s="29"/>
      <c r="OWH102" s="29"/>
      <c r="OWI102" s="29"/>
      <c r="OWJ102" s="29"/>
      <c r="OWK102" s="29"/>
      <c r="OWL102" s="29"/>
      <c r="OWM102" s="29"/>
      <c r="OWN102" s="29"/>
      <c r="OWO102" s="29"/>
      <c r="OWP102" s="29"/>
      <c r="OWQ102" s="29"/>
      <c r="OWR102" s="29"/>
      <c r="OWS102" s="29"/>
      <c r="OWT102" s="29"/>
      <c r="OWU102" s="29"/>
      <c r="OWV102" s="29"/>
      <c r="OWW102" s="29"/>
      <c r="OWX102" s="29"/>
      <c r="OWY102" s="29"/>
      <c r="OWZ102" s="29"/>
      <c r="OXA102" s="29"/>
      <c r="OXB102" s="29"/>
      <c r="OXC102" s="29"/>
      <c r="OXD102" s="29"/>
      <c r="OXE102" s="29"/>
      <c r="OXF102" s="29"/>
      <c r="OXG102" s="29"/>
      <c r="OXH102" s="29"/>
      <c r="OXI102" s="29"/>
      <c r="OXJ102" s="29"/>
      <c r="OXK102" s="29"/>
      <c r="OXL102" s="29"/>
      <c r="OXM102" s="29"/>
      <c r="OXN102" s="29"/>
      <c r="OXO102" s="29"/>
      <c r="OXP102" s="29"/>
      <c r="OXQ102" s="29"/>
      <c r="OXR102" s="29"/>
      <c r="OXS102" s="29"/>
      <c r="OXT102" s="29"/>
      <c r="OXU102" s="29"/>
      <c r="OXV102" s="29"/>
      <c r="OXW102" s="29"/>
      <c r="OXX102" s="29"/>
      <c r="OXY102" s="29"/>
      <c r="OXZ102" s="29"/>
      <c r="OYA102" s="29"/>
      <c r="OYB102" s="29"/>
      <c r="OYC102" s="29"/>
      <c r="OYD102" s="29"/>
      <c r="OYE102" s="29"/>
      <c r="OYF102" s="29"/>
      <c r="OYG102" s="29"/>
      <c r="OYH102" s="29"/>
      <c r="OYI102" s="29"/>
      <c r="OYJ102" s="29"/>
      <c r="OYK102" s="29"/>
      <c r="OYL102" s="29"/>
      <c r="OYM102" s="29"/>
      <c r="OYN102" s="29"/>
      <c r="OYO102" s="29"/>
      <c r="OYP102" s="29"/>
      <c r="OYQ102" s="29"/>
      <c r="OYR102" s="29"/>
      <c r="OYS102" s="29"/>
      <c r="OYT102" s="29"/>
      <c r="OYU102" s="29"/>
      <c r="OYV102" s="29"/>
      <c r="OYW102" s="29"/>
      <c r="OYX102" s="29"/>
      <c r="OYY102" s="29"/>
      <c r="OYZ102" s="29"/>
      <c r="OZA102" s="29"/>
      <c r="OZB102" s="29"/>
      <c r="OZC102" s="29"/>
      <c r="OZD102" s="29"/>
      <c r="OZE102" s="29"/>
      <c r="OZF102" s="29"/>
      <c r="OZG102" s="29"/>
      <c r="OZH102" s="29"/>
      <c r="OZI102" s="29"/>
      <c r="OZJ102" s="29"/>
      <c r="OZK102" s="29"/>
      <c r="OZL102" s="29"/>
      <c r="OZM102" s="29"/>
      <c r="OZN102" s="29"/>
      <c r="OZO102" s="29"/>
      <c r="OZP102" s="29"/>
      <c r="OZQ102" s="29"/>
      <c r="OZR102" s="29"/>
      <c r="OZS102" s="29"/>
      <c r="OZT102" s="29"/>
      <c r="OZU102" s="29"/>
      <c r="OZV102" s="29"/>
      <c r="OZW102" s="29"/>
      <c r="OZX102" s="29"/>
      <c r="OZY102" s="29"/>
      <c r="OZZ102" s="29"/>
      <c r="PAA102" s="29"/>
      <c r="PAB102" s="29"/>
      <c r="PAC102" s="29"/>
      <c r="PAD102" s="29"/>
      <c r="PAE102" s="29"/>
      <c r="PAF102" s="29"/>
      <c r="PAG102" s="29"/>
      <c r="PAH102" s="29"/>
      <c r="PAI102" s="29"/>
      <c r="PAJ102" s="29"/>
      <c r="PAK102" s="29"/>
      <c r="PAL102" s="29"/>
      <c r="PAM102" s="29"/>
      <c r="PAN102" s="29"/>
      <c r="PAO102" s="29"/>
      <c r="PAP102" s="29"/>
      <c r="PAQ102" s="29"/>
      <c r="PAR102" s="29"/>
      <c r="PAS102" s="29"/>
      <c r="PAT102" s="29"/>
      <c r="PAU102" s="29"/>
      <c r="PAV102" s="29"/>
      <c r="PAW102" s="29"/>
      <c r="PAX102" s="29"/>
      <c r="PAY102" s="29"/>
      <c r="PAZ102" s="29"/>
      <c r="PBA102" s="29"/>
      <c r="PBB102" s="29"/>
      <c r="PBC102" s="29"/>
      <c r="PBD102" s="29"/>
      <c r="PBE102" s="29"/>
      <c r="PBF102" s="29"/>
      <c r="PBG102" s="29"/>
      <c r="PBH102" s="29"/>
      <c r="PBI102" s="29"/>
      <c r="PBJ102" s="29"/>
      <c r="PBK102" s="29"/>
      <c r="PBL102" s="29"/>
      <c r="PBM102" s="29"/>
      <c r="PBN102" s="29"/>
      <c r="PBO102" s="29"/>
      <c r="PBP102" s="29"/>
      <c r="PBQ102" s="29"/>
      <c r="PBR102" s="29"/>
      <c r="PBS102" s="29"/>
      <c r="PBT102" s="29"/>
      <c r="PBU102" s="29"/>
      <c r="PBV102" s="29"/>
      <c r="PBW102" s="29"/>
      <c r="PBX102" s="29"/>
      <c r="PBY102" s="29"/>
      <c r="PBZ102" s="29"/>
      <c r="PCA102" s="29"/>
      <c r="PCB102" s="29"/>
      <c r="PCC102" s="29"/>
      <c r="PCD102" s="29"/>
      <c r="PCE102" s="29"/>
      <c r="PCF102" s="29"/>
      <c r="PCG102" s="29"/>
      <c r="PCH102" s="29"/>
      <c r="PCI102" s="29"/>
      <c r="PCJ102" s="29"/>
      <c r="PCK102" s="29"/>
      <c r="PCL102" s="29"/>
      <c r="PCM102" s="29"/>
      <c r="PCN102" s="29"/>
      <c r="PCO102" s="29"/>
      <c r="PCP102" s="29"/>
      <c r="PCQ102" s="29"/>
      <c r="PCR102" s="29"/>
      <c r="PCS102" s="29"/>
      <c r="PCT102" s="29"/>
      <c r="PCU102" s="29"/>
      <c r="PCV102" s="29"/>
      <c r="PCW102" s="29"/>
      <c r="PCX102" s="29"/>
      <c r="PCY102" s="29"/>
      <c r="PCZ102" s="29"/>
      <c r="PDA102" s="29"/>
      <c r="PDB102" s="29"/>
      <c r="PDC102" s="29"/>
      <c r="PDD102" s="29"/>
      <c r="PDE102" s="29"/>
      <c r="PDF102" s="29"/>
      <c r="PDG102" s="29"/>
      <c r="PDH102" s="29"/>
      <c r="PDI102" s="29"/>
      <c r="PDJ102" s="29"/>
      <c r="PDK102" s="29"/>
      <c r="PDL102" s="29"/>
      <c r="PDM102" s="29"/>
      <c r="PDN102" s="29"/>
      <c r="PDO102" s="29"/>
      <c r="PDP102" s="29"/>
      <c r="PDQ102" s="29"/>
      <c r="PDR102" s="29"/>
      <c r="PDS102" s="29"/>
      <c r="PDT102" s="29"/>
      <c r="PDU102" s="29"/>
      <c r="PDV102" s="29"/>
      <c r="PDW102" s="29"/>
      <c r="PDX102" s="29"/>
      <c r="PDY102" s="29"/>
      <c r="PDZ102" s="29"/>
      <c r="PEA102" s="29"/>
      <c r="PEB102" s="29"/>
      <c r="PEC102" s="29"/>
      <c r="PED102" s="29"/>
      <c r="PEE102" s="29"/>
      <c r="PEF102" s="29"/>
      <c r="PEG102" s="29"/>
      <c r="PEH102" s="29"/>
      <c r="PEI102" s="29"/>
      <c r="PEJ102" s="29"/>
      <c r="PEK102" s="29"/>
      <c r="PEL102" s="29"/>
      <c r="PEM102" s="29"/>
      <c r="PEN102" s="29"/>
      <c r="PEO102" s="29"/>
      <c r="PEP102" s="29"/>
      <c r="PEQ102" s="29"/>
      <c r="PER102" s="29"/>
      <c r="PES102" s="29"/>
      <c r="PET102" s="29"/>
      <c r="PEU102" s="29"/>
      <c r="PEV102" s="29"/>
      <c r="PEW102" s="29"/>
      <c r="PEX102" s="29"/>
      <c r="PEY102" s="29"/>
      <c r="PEZ102" s="29"/>
      <c r="PFA102" s="29"/>
      <c r="PFB102" s="29"/>
      <c r="PFC102" s="29"/>
      <c r="PFD102" s="29"/>
      <c r="PFE102" s="29"/>
      <c r="PFF102" s="29"/>
      <c r="PFG102" s="29"/>
      <c r="PFH102" s="29"/>
      <c r="PFI102" s="29"/>
      <c r="PFJ102" s="29"/>
      <c r="PFK102" s="29"/>
      <c r="PFL102" s="29"/>
      <c r="PFM102" s="29"/>
      <c r="PFN102" s="29"/>
      <c r="PFO102" s="29"/>
      <c r="PFP102" s="29"/>
      <c r="PFQ102" s="29"/>
      <c r="PFR102" s="29"/>
      <c r="PFS102" s="29"/>
      <c r="PFT102" s="29"/>
      <c r="PFU102" s="29"/>
      <c r="PFV102" s="29"/>
      <c r="PFW102" s="29"/>
      <c r="PFX102" s="29"/>
      <c r="PFY102" s="29"/>
      <c r="PFZ102" s="29"/>
      <c r="PGA102" s="29"/>
      <c r="PGB102" s="29"/>
      <c r="PGC102" s="29"/>
      <c r="PGD102" s="29"/>
      <c r="PGE102" s="29"/>
      <c r="PGF102" s="29"/>
      <c r="PGG102" s="29"/>
      <c r="PGH102" s="29"/>
      <c r="PGI102" s="29"/>
      <c r="PGJ102" s="29"/>
      <c r="PGK102" s="29"/>
      <c r="PGL102" s="29"/>
      <c r="PGM102" s="29"/>
      <c r="PGN102" s="29"/>
      <c r="PGO102" s="29"/>
      <c r="PGP102" s="29"/>
      <c r="PGQ102" s="29"/>
      <c r="PGR102" s="29"/>
      <c r="PGS102" s="29"/>
      <c r="PGT102" s="29"/>
      <c r="PGU102" s="29"/>
      <c r="PGV102" s="29"/>
      <c r="PGW102" s="29"/>
      <c r="PGX102" s="29"/>
      <c r="PGY102" s="29"/>
      <c r="PGZ102" s="29"/>
      <c r="PHA102" s="29"/>
      <c r="PHB102" s="29"/>
      <c r="PHC102" s="29"/>
      <c r="PHD102" s="29"/>
      <c r="PHE102" s="29"/>
      <c r="PHF102" s="29"/>
      <c r="PHG102" s="29"/>
      <c r="PHH102" s="29"/>
      <c r="PHI102" s="29"/>
      <c r="PHJ102" s="29"/>
      <c r="PHK102" s="29"/>
      <c r="PHL102" s="29"/>
      <c r="PHM102" s="29"/>
      <c r="PHN102" s="29"/>
      <c r="PHO102" s="29"/>
      <c r="PHP102" s="29"/>
      <c r="PHQ102" s="29"/>
      <c r="PHR102" s="29"/>
      <c r="PHS102" s="29"/>
      <c r="PHT102" s="29"/>
      <c r="PHU102" s="29"/>
      <c r="PHV102" s="29"/>
      <c r="PHW102" s="29"/>
      <c r="PHX102" s="29"/>
      <c r="PHY102" s="29"/>
      <c r="PHZ102" s="29"/>
      <c r="PIA102" s="29"/>
      <c r="PIB102" s="29"/>
      <c r="PIC102" s="29"/>
      <c r="PID102" s="29"/>
      <c r="PIE102" s="29"/>
      <c r="PIF102" s="29"/>
      <c r="PIG102" s="29"/>
      <c r="PIH102" s="29"/>
      <c r="PII102" s="29"/>
      <c r="PIJ102" s="29"/>
      <c r="PIK102" s="29"/>
      <c r="PIL102" s="29"/>
      <c r="PIM102" s="29"/>
      <c r="PIN102" s="29"/>
      <c r="PIO102" s="29"/>
      <c r="PIP102" s="29"/>
      <c r="PIQ102" s="29"/>
      <c r="PIR102" s="29"/>
      <c r="PIS102" s="29"/>
      <c r="PIT102" s="29"/>
      <c r="PIU102" s="29"/>
      <c r="PIV102" s="29"/>
      <c r="PIW102" s="29"/>
      <c r="PIX102" s="29"/>
      <c r="PIY102" s="29"/>
      <c r="PIZ102" s="29"/>
      <c r="PJA102" s="29"/>
      <c r="PJB102" s="29"/>
      <c r="PJC102" s="29"/>
      <c r="PJD102" s="29"/>
      <c r="PJE102" s="29"/>
      <c r="PJF102" s="29"/>
      <c r="PJG102" s="29"/>
      <c r="PJH102" s="29"/>
      <c r="PJI102" s="29"/>
      <c r="PJJ102" s="29"/>
      <c r="PJK102" s="29"/>
      <c r="PJL102" s="29"/>
      <c r="PJM102" s="29"/>
      <c r="PJN102" s="29"/>
      <c r="PJO102" s="29"/>
      <c r="PJP102" s="29"/>
      <c r="PJQ102" s="29"/>
      <c r="PJR102" s="29"/>
      <c r="PJS102" s="29"/>
      <c r="PJT102" s="29"/>
      <c r="PJU102" s="29"/>
      <c r="PJV102" s="29"/>
      <c r="PJW102" s="29"/>
      <c r="PJX102" s="29"/>
      <c r="PJY102" s="29"/>
      <c r="PJZ102" s="29"/>
      <c r="PKA102" s="29"/>
      <c r="PKB102" s="29"/>
      <c r="PKC102" s="29"/>
      <c r="PKD102" s="29"/>
      <c r="PKE102" s="29"/>
      <c r="PKF102" s="29"/>
      <c r="PKG102" s="29"/>
      <c r="PKH102" s="29"/>
      <c r="PKI102" s="29"/>
      <c r="PKJ102" s="29"/>
      <c r="PKK102" s="29"/>
      <c r="PKL102" s="29"/>
      <c r="PKM102" s="29"/>
      <c r="PKN102" s="29"/>
      <c r="PKO102" s="29"/>
      <c r="PKP102" s="29"/>
      <c r="PKQ102" s="29"/>
      <c r="PKR102" s="29"/>
      <c r="PKS102" s="29"/>
      <c r="PKT102" s="29"/>
      <c r="PKU102" s="29"/>
      <c r="PKV102" s="29"/>
      <c r="PKW102" s="29"/>
      <c r="PKX102" s="29"/>
      <c r="PKY102" s="29"/>
      <c r="PKZ102" s="29"/>
      <c r="PLA102" s="29"/>
      <c r="PLB102" s="29"/>
      <c r="PLC102" s="29"/>
      <c r="PLD102" s="29"/>
      <c r="PLE102" s="29"/>
      <c r="PLF102" s="29"/>
      <c r="PLG102" s="29"/>
      <c r="PLH102" s="29"/>
      <c r="PLI102" s="29"/>
      <c r="PLJ102" s="29"/>
      <c r="PLK102" s="29"/>
      <c r="PLL102" s="29"/>
      <c r="PLM102" s="29"/>
      <c r="PLN102" s="29"/>
      <c r="PLO102" s="29"/>
      <c r="PLP102" s="29"/>
      <c r="PLQ102" s="29"/>
      <c r="PLR102" s="29"/>
      <c r="PLS102" s="29"/>
      <c r="PLT102" s="29"/>
      <c r="PLU102" s="29"/>
      <c r="PLV102" s="29"/>
      <c r="PLW102" s="29"/>
      <c r="PLX102" s="29"/>
      <c r="PLY102" s="29"/>
      <c r="PLZ102" s="29"/>
      <c r="PMA102" s="29"/>
      <c r="PMB102" s="29"/>
      <c r="PMC102" s="29"/>
      <c r="PMD102" s="29"/>
      <c r="PME102" s="29"/>
      <c r="PMF102" s="29"/>
      <c r="PMG102" s="29"/>
      <c r="PMH102" s="29"/>
      <c r="PMI102" s="29"/>
      <c r="PMJ102" s="29"/>
      <c r="PMK102" s="29"/>
      <c r="PML102" s="29"/>
      <c r="PMM102" s="29"/>
      <c r="PMN102" s="29"/>
      <c r="PMO102" s="29"/>
      <c r="PMP102" s="29"/>
      <c r="PMQ102" s="29"/>
      <c r="PMR102" s="29"/>
      <c r="PMS102" s="29"/>
      <c r="PMT102" s="29"/>
      <c r="PMU102" s="29"/>
      <c r="PMV102" s="29"/>
      <c r="PMW102" s="29"/>
      <c r="PMX102" s="29"/>
      <c r="PMY102" s="29"/>
      <c r="PMZ102" s="29"/>
      <c r="PNA102" s="29"/>
      <c r="PNB102" s="29"/>
      <c r="PNC102" s="29"/>
      <c r="PND102" s="29"/>
      <c r="PNE102" s="29"/>
      <c r="PNF102" s="29"/>
      <c r="PNG102" s="29"/>
      <c r="PNH102" s="29"/>
      <c r="PNI102" s="29"/>
      <c r="PNJ102" s="29"/>
      <c r="PNK102" s="29"/>
      <c r="PNL102" s="29"/>
      <c r="PNM102" s="29"/>
      <c r="PNN102" s="29"/>
      <c r="PNO102" s="29"/>
      <c r="PNP102" s="29"/>
      <c r="PNQ102" s="29"/>
      <c r="PNR102" s="29"/>
      <c r="PNS102" s="29"/>
      <c r="PNT102" s="29"/>
      <c r="PNU102" s="29"/>
      <c r="PNV102" s="29"/>
      <c r="PNW102" s="29"/>
      <c r="PNX102" s="29"/>
      <c r="PNY102" s="29"/>
      <c r="PNZ102" s="29"/>
      <c r="POA102" s="29"/>
      <c r="POB102" s="29"/>
      <c r="POC102" s="29"/>
      <c r="POD102" s="29"/>
      <c r="POE102" s="29"/>
      <c r="POF102" s="29"/>
      <c r="POG102" s="29"/>
      <c r="POH102" s="29"/>
      <c r="POI102" s="29"/>
      <c r="POJ102" s="29"/>
      <c r="POK102" s="29"/>
      <c r="POL102" s="29"/>
      <c r="POM102" s="29"/>
      <c r="PON102" s="29"/>
      <c r="POO102" s="29"/>
      <c r="POP102" s="29"/>
      <c r="POQ102" s="29"/>
      <c r="POR102" s="29"/>
      <c r="POS102" s="29"/>
      <c r="POT102" s="29"/>
      <c r="POU102" s="29"/>
      <c r="POV102" s="29"/>
      <c r="POW102" s="29"/>
      <c r="POX102" s="29"/>
      <c r="POY102" s="29"/>
      <c r="POZ102" s="29"/>
      <c r="PPA102" s="29"/>
      <c r="PPB102" s="29"/>
      <c r="PPC102" s="29"/>
      <c r="PPD102" s="29"/>
      <c r="PPE102" s="29"/>
      <c r="PPF102" s="29"/>
      <c r="PPG102" s="29"/>
      <c r="PPH102" s="29"/>
      <c r="PPI102" s="29"/>
      <c r="PPJ102" s="29"/>
      <c r="PPK102" s="29"/>
      <c r="PPL102" s="29"/>
      <c r="PPM102" s="29"/>
      <c r="PPN102" s="29"/>
      <c r="PPO102" s="29"/>
      <c r="PPP102" s="29"/>
      <c r="PPQ102" s="29"/>
      <c r="PPR102" s="29"/>
      <c r="PPS102" s="29"/>
      <c r="PPT102" s="29"/>
      <c r="PPU102" s="29"/>
      <c r="PPV102" s="29"/>
      <c r="PPW102" s="29"/>
      <c r="PPX102" s="29"/>
      <c r="PPY102" s="29"/>
      <c r="PPZ102" s="29"/>
      <c r="PQA102" s="29"/>
      <c r="PQB102" s="29"/>
      <c r="PQC102" s="29"/>
      <c r="PQD102" s="29"/>
      <c r="PQE102" s="29"/>
      <c r="PQF102" s="29"/>
      <c r="PQG102" s="29"/>
      <c r="PQH102" s="29"/>
      <c r="PQI102" s="29"/>
      <c r="PQJ102" s="29"/>
      <c r="PQK102" s="29"/>
      <c r="PQL102" s="29"/>
      <c r="PQM102" s="29"/>
      <c r="PQN102" s="29"/>
      <c r="PQO102" s="29"/>
      <c r="PQP102" s="29"/>
      <c r="PQQ102" s="29"/>
      <c r="PQR102" s="29"/>
      <c r="PQS102" s="29"/>
      <c r="PQT102" s="29"/>
      <c r="PQU102" s="29"/>
      <c r="PQV102" s="29"/>
      <c r="PQW102" s="29"/>
      <c r="PQX102" s="29"/>
      <c r="PQY102" s="29"/>
      <c r="PQZ102" s="29"/>
      <c r="PRA102" s="29"/>
      <c r="PRB102" s="29"/>
      <c r="PRC102" s="29"/>
      <c r="PRD102" s="29"/>
      <c r="PRE102" s="29"/>
      <c r="PRF102" s="29"/>
      <c r="PRG102" s="29"/>
      <c r="PRH102" s="29"/>
      <c r="PRI102" s="29"/>
      <c r="PRJ102" s="29"/>
      <c r="PRK102" s="29"/>
      <c r="PRL102" s="29"/>
      <c r="PRM102" s="29"/>
      <c r="PRN102" s="29"/>
      <c r="PRO102" s="29"/>
      <c r="PRP102" s="29"/>
      <c r="PRQ102" s="29"/>
      <c r="PRR102" s="29"/>
      <c r="PRS102" s="29"/>
      <c r="PRT102" s="29"/>
      <c r="PRU102" s="29"/>
      <c r="PRV102" s="29"/>
      <c r="PRW102" s="29"/>
      <c r="PRX102" s="29"/>
      <c r="PRY102" s="29"/>
      <c r="PRZ102" s="29"/>
      <c r="PSA102" s="29"/>
      <c r="PSB102" s="29"/>
      <c r="PSC102" s="29"/>
      <c r="PSD102" s="29"/>
      <c r="PSE102" s="29"/>
      <c r="PSF102" s="29"/>
      <c r="PSG102" s="29"/>
      <c r="PSH102" s="29"/>
      <c r="PSI102" s="29"/>
      <c r="PSJ102" s="29"/>
      <c r="PSK102" s="29"/>
      <c r="PSL102" s="29"/>
      <c r="PSM102" s="29"/>
      <c r="PSN102" s="29"/>
      <c r="PSO102" s="29"/>
      <c r="PSP102" s="29"/>
      <c r="PSQ102" s="29"/>
      <c r="PSR102" s="29"/>
      <c r="PSS102" s="29"/>
      <c r="PST102" s="29"/>
      <c r="PSU102" s="29"/>
      <c r="PSV102" s="29"/>
      <c r="PSW102" s="29"/>
      <c r="PSX102" s="29"/>
      <c r="PSY102" s="29"/>
      <c r="PSZ102" s="29"/>
      <c r="PTA102" s="29"/>
      <c r="PTB102" s="29"/>
      <c r="PTC102" s="29"/>
      <c r="PTD102" s="29"/>
      <c r="PTE102" s="29"/>
      <c r="PTF102" s="29"/>
      <c r="PTG102" s="29"/>
      <c r="PTH102" s="29"/>
      <c r="PTI102" s="29"/>
      <c r="PTJ102" s="29"/>
      <c r="PTK102" s="29"/>
      <c r="PTL102" s="29"/>
      <c r="PTM102" s="29"/>
      <c r="PTN102" s="29"/>
      <c r="PTO102" s="29"/>
      <c r="PTP102" s="29"/>
      <c r="PTQ102" s="29"/>
      <c r="PTR102" s="29"/>
      <c r="PTS102" s="29"/>
      <c r="PTT102" s="29"/>
      <c r="PTU102" s="29"/>
      <c r="PTV102" s="29"/>
      <c r="PTW102" s="29"/>
      <c r="PTX102" s="29"/>
      <c r="PTY102" s="29"/>
      <c r="PTZ102" s="29"/>
      <c r="PUA102" s="29"/>
      <c r="PUB102" s="29"/>
      <c r="PUC102" s="29"/>
      <c r="PUD102" s="29"/>
      <c r="PUE102" s="29"/>
      <c r="PUF102" s="29"/>
      <c r="PUG102" s="29"/>
      <c r="PUH102" s="29"/>
      <c r="PUI102" s="29"/>
      <c r="PUJ102" s="29"/>
      <c r="PUK102" s="29"/>
      <c r="PUL102" s="29"/>
      <c r="PUM102" s="29"/>
      <c r="PUN102" s="29"/>
      <c r="PUO102" s="29"/>
      <c r="PUP102" s="29"/>
      <c r="PUQ102" s="29"/>
      <c r="PUR102" s="29"/>
      <c r="PUS102" s="29"/>
      <c r="PUT102" s="29"/>
      <c r="PUU102" s="29"/>
      <c r="PUV102" s="29"/>
      <c r="PUW102" s="29"/>
      <c r="PUX102" s="29"/>
      <c r="PUY102" s="29"/>
      <c r="PUZ102" s="29"/>
      <c r="PVA102" s="29"/>
      <c r="PVB102" s="29"/>
      <c r="PVC102" s="29"/>
      <c r="PVD102" s="29"/>
      <c r="PVE102" s="29"/>
      <c r="PVF102" s="29"/>
      <c r="PVG102" s="29"/>
      <c r="PVH102" s="29"/>
      <c r="PVI102" s="29"/>
      <c r="PVJ102" s="29"/>
      <c r="PVK102" s="29"/>
      <c r="PVL102" s="29"/>
      <c r="PVM102" s="29"/>
      <c r="PVN102" s="29"/>
      <c r="PVO102" s="29"/>
      <c r="PVP102" s="29"/>
      <c r="PVQ102" s="29"/>
      <c r="PVR102" s="29"/>
      <c r="PVS102" s="29"/>
      <c r="PVT102" s="29"/>
      <c r="PVU102" s="29"/>
      <c r="PVV102" s="29"/>
      <c r="PVW102" s="29"/>
      <c r="PVX102" s="29"/>
      <c r="PVY102" s="29"/>
      <c r="PVZ102" s="29"/>
      <c r="PWA102" s="29"/>
      <c r="PWB102" s="29"/>
      <c r="PWC102" s="29"/>
      <c r="PWD102" s="29"/>
      <c r="PWE102" s="29"/>
      <c r="PWF102" s="29"/>
      <c r="PWG102" s="29"/>
      <c r="PWH102" s="29"/>
      <c r="PWI102" s="29"/>
      <c r="PWJ102" s="29"/>
      <c r="PWK102" s="29"/>
      <c r="PWL102" s="29"/>
      <c r="PWM102" s="29"/>
      <c r="PWN102" s="29"/>
      <c r="PWO102" s="29"/>
      <c r="PWP102" s="29"/>
      <c r="PWQ102" s="29"/>
      <c r="PWR102" s="29"/>
      <c r="PWS102" s="29"/>
      <c r="PWT102" s="29"/>
      <c r="PWU102" s="29"/>
      <c r="PWV102" s="29"/>
      <c r="PWW102" s="29"/>
      <c r="PWX102" s="29"/>
      <c r="PWY102" s="29"/>
      <c r="PWZ102" s="29"/>
      <c r="PXA102" s="29"/>
      <c r="PXB102" s="29"/>
      <c r="PXC102" s="29"/>
      <c r="PXD102" s="29"/>
      <c r="PXE102" s="29"/>
      <c r="PXF102" s="29"/>
      <c r="PXG102" s="29"/>
      <c r="PXH102" s="29"/>
      <c r="PXI102" s="29"/>
      <c r="PXJ102" s="29"/>
      <c r="PXK102" s="29"/>
      <c r="PXL102" s="29"/>
      <c r="PXM102" s="29"/>
      <c r="PXN102" s="29"/>
      <c r="PXO102" s="29"/>
      <c r="PXP102" s="29"/>
      <c r="PXQ102" s="29"/>
      <c r="PXR102" s="29"/>
      <c r="PXS102" s="29"/>
      <c r="PXT102" s="29"/>
      <c r="PXU102" s="29"/>
      <c r="PXV102" s="29"/>
      <c r="PXW102" s="29"/>
      <c r="PXX102" s="29"/>
      <c r="PXY102" s="29"/>
      <c r="PXZ102" s="29"/>
      <c r="PYA102" s="29"/>
      <c r="PYB102" s="29"/>
      <c r="PYC102" s="29"/>
      <c r="PYD102" s="29"/>
      <c r="PYE102" s="29"/>
      <c r="PYF102" s="29"/>
      <c r="PYG102" s="29"/>
      <c r="PYH102" s="29"/>
      <c r="PYI102" s="29"/>
      <c r="PYJ102" s="29"/>
      <c r="PYK102" s="29"/>
      <c r="PYL102" s="29"/>
      <c r="PYM102" s="29"/>
      <c r="PYN102" s="29"/>
      <c r="PYO102" s="29"/>
      <c r="PYP102" s="29"/>
      <c r="PYQ102" s="29"/>
      <c r="PYR102" s="29"/>
      <c r="PYS102" s="29"/>
      <c r="PYT102" s="29"/>
      <c r="PYU102" s="29"/>
      <c r="PYV102" s="29"/>
      <c r="PYW102" s="29"/>
      <c r="PYX102" s="29"/>
      <c r="PYY102" s="29"/>
      <c r="PYZ102" s="29"/>
      <c r="PZA102" s="29"/>
      <c r="PZB102" s="29"/>
      <c r="PZC102" s="29"/>
      <c r="PZD102" s="29"/>
      <c r="PZE102" s="29"/>
      <c r="PZF102" s="29"/>
      <c r="PZG102" s="29"/>
      <c r="PZH102" s="29"/>
      <c r="PZI102" s="29"/>
      <c r="PZJ102" s="29"/>
      <c r="PZK102" s="29"/>
      <c r="PZL102" s="29"/>
      <c r="PZM102" s="29"/>
      <c r="PZN102" s="29"/>
      <c r="PZO102" s="29"/>
      <c r="PZP102" s="29"/>
      <c r="PZQ102" s="29"/>
      <c r="PZR102" s="29"/>
      <c r="PZS102" s="29"/>
      <c r="PZT102" s="29"/>
      <c r="PZU102" s="29"/>
      <c r="PZV102" s="29"/>
      <c r="PZW102" s="29"/>
      <c r="PZX102" s="29"/>
      <c r="PZY102" s="29"/>
      <c r="PZZ102" s="29"/>
      <c r="QAA102" s="29"/>
      <c r="QAB102" s="29"/>
      <c r="QAC102" s="29"/>
      <c r="QAD102" s="29"/>
      <c r="QAE102" s="29"/>
      <c r="QAF102" s="29"/>
      <c r="QAG102" s="29"/>
      <c r="QAH102" s="29"/>
      <c r="QAI102" s="29"/>
      <c r="QAJ102" s="29"/>
      <c r="QAK102" s="29"/>
      <c r="QAL102" s="29"/>
      <c r="QAM102" s="29"/>
      <c r="QAN102" s="29"/>
      <c r="QAO102" s="29"/>
      <c r="QAP102" s="29"/>
      <c r="QAQ102" s="29"/>
      <c r="QAR102" s="29"/>
      <c r="QAS102" s="29"/>
      <c r="QAT102" s="29"/>
      <c r="QAU102" s="29"/>
      <c r="QAV102" s="29"/>
      <c r="QAW102" s="29"/>
      <c r="QAX102" s="29"/>
      <c r="QAY102" s="29"/>
      <c r="QAZ102" s="29"/>
      <c r="QBA102" s="29"/>
      <c r="QBB102" s="29"/>
      <c r="QBC102" s="29"/>
      <c r="QBD102" s="29"/>
      <c r="QBE102" s="29"/>
      <c r="QBF102" s="29"/>
      <c r="QBG102" s="29"/>
      <c r="QBH102" s="29"/>
      <c r="QBI102" s="29"/>
      <c r="QBJ102" s="29"/>
      <c r="QBK102" s="29"/>
      <c r="QBL102" s="29"/>
      <c r="QBM102" s="29"/>
      <c r="QBN102" s="29"/>
      <c r="QBO102" s="29"/>
      <c r="QBP102" s="29"/>
      <c r="QBQ102" s="29"/>
      <c r="QBR102" s="29"/>
      <c r="QBS102" s="29"/>
      <c r="QBT102" s="29"/>
      <c r="QBU102" s="29"/>
      <c r="QBV102" s="29"/>
      <c r="QBW102" s="29"/>
      <c r="QBX102" s="29"/>
      <c r="QBY102" s="29"/>
      <c r="QBZ102" s="29"/>
      <c r="QCA102" s="29"/>
      <c r="QCB102" s="29"/>
      <c r="QCC102" s="29"/>
      <c r="QCD102" s="29"/>
      <c r="QCE102" s="29"/>
      <c r="QCF102" s="29"/>
      <c r="QCG102" s="29"/>
      <c r="QCH102" s="29"/>
      <c r="QCI102" s="29"/>
      <c r="QCJ102" s="29"/>
      <c r="QCK102" s="29"/>
      <c r="QCL102" s="29"/>
      <c r="QCM102" s="29"/>
      <c r="QCN102" s="29"/>
      <c r="QCO102" s="29"/>
      <c r="QCP102" s="29"/>
      <c r="QCQ102" s="29"/>
      <c r="QCR102" s="29"/>
      <c r="QCS102" s="29"/>
      <c r="QCT102" s="29"/>
      <c r="QCU102" s="29"/>
      <c r="QCV102" s="29"/>
      <c r="QCW102" s="29"/>
      <c r="QCX102" s="29"/>
      <c r="QCY102" s="29"/>
      <c r="QCZ102" s="29"/>
      <c r="QDA102" s="29"/>
      <c r="QDB102" s="29"/>
      <c r="QDC102" s="29"/>
      <c r="QDD102" s="29"/>
      <c r="QDE102" s="29"/>
      <c r="QDF102" s="29"/>
      <c r="QDG102" s="29"/>
      <c r="QDH102" s="29"/>
      <c r="QDI102" s="29"/>
      <c r="QDJ102" s="29"/>
      <c r="QDK102" s="29"/>
      <c r="QDL102" s="29"/>
      <c r="QDM102" s="29"/>
      <c r="QDN102" s="29"/>
      <c r="QDO102" s="29"/>
      <c r="QDP102" s="29"/>
      <c r="QDQ102" s="29"/>
      <c r="QDR102" s="29"/>
      <c r="QDS102" s="29"/>
      <c r="QDT102" s="29"/>
      <c r="QDU102" s="29"/>
      <c r="QDV102" s="29"/>
      <c r="QDW102" s="29"/>
      <c r="QDX102" s="29"/>
      <c r="QDY102" s="29"/>
      <c r="QDZ102" s="29"/>
      <c r="QEA102" s="29"/>
      <c r="QEB102" s="29"/>
      <c r="QEC102" s="29"/>
      <c r="QED102" s="29"/>
      <c r="QEE102" s="29"/>
      <c r="QEF102" s="29"/>
      <c r="QEG102" s="29"/>
      <c r="QEH102" s="29"/>
      <c r="QEI102" s="29"/>
      <c r="QEJ102" s="29"/>
      <c r="QEK102" s="29"/>
      <c r="QEL102" s="29"/>
      <c r="QEM102" s="29"/>
      <c r="QEN102" s="29"/>
      <c r="QEO102" s="29"/>
      <c r="QEP102" s="29"/>
      <c r="QEQ102" s="29"/>
      <c r="QER102" s="29"/>
      <c r="QES102" s="29"/>
      <c r="QET102" s="29"/>
      <c r="QEU102" s="29"/>
      <c r="QEV102" s="29"/>
      <c r="QEW102" s="29"/>
      <c r="QEX102" s="29"/>
      <c r="QEY102" s="29"/>
      <c r="QEZ102" s="29"/>
      <c r="QFA102" s="29"/>
      <c r="QFB102" s="29"/>
      <c r="QFC102" s="29"/>
      <c r="QFD102" s="29"/>
      <c r="QFE102" s="29"/>
      <c r="QFF102" s="29"/>
      <c r="QFG102" s="29"/>
      <c r="QFH102" s="29"/>
      <c r="QFI102" s="29"/>
      <c r="QFJ102" s="29"/>
      <c r="QFK102" s="29"/>
      <c r="QFL102" s="29"/>
      <c r="QFM102" s="29"/>
      <c r="QFN102" s="29"/>
      <c r="QFO102" s="29"/>
      <c r="QFP102" s="29"/>
      <c r="QFQ102" s="29"/>
      <c r="QFR102" s="29"/>
      <c r="QFS102" s="29"/>
      <c r="QFT102" s="29"/>
      <c r="QFU102" s="29"/>
      <c r="QFV102" s="29"/>
      <c r="QFW102" s="29"/>
      <c r="QFX102" s="29"/>
      <c r="QFY102" s="29"/>
      <c r="QFZ102" s="29"/>
      <c r="QGA102" s="29"/>
      <c r="QGB102" s="29"/>
      <c r="QGC102" s="29"/>
      <c r="QGD102" s="29"/>
      <c r="QGE102" s="29"/>
      <c r="QGF102" s="29"/>
      <c r="QGG102" s="29"/>
      <c r="QGH102" s="29"/>
      <c r="QGI102" s="29"/>
      <c r="QGJ102" s="29"/>
      <c r="QGK102" s="29"/>
      <c r="QGL102" s="29"/>
      <c r="QGM102" s="29"/>
      <c r="QGN102" s="29"/>
      <c r="QGO102" s="29"/>
      <c r="QGP102" s="29"/>
      <c r="QGQ102" s="29"/>
      <c r="QGR102" s="29"/>
      <c r="QGS102" s="29"/>
      <c r="QGT102" s="29"/>
      <c r="QGU102" s="29"/>
      <c r="QGV102" s="29"/>
      <c r="QGW102" s="29"/>
      <c r="QGX102" s="29"/>
      <c r="QGY102" s="29"/>
      <c r="QGZ102" s="29"/>
      <c r="QHA102" s="29"/>
      <c r="QHB102" s="29"/>
      <c r="QHC102" s="29"/>
      <c r="QHD102" s="29"/>
      <c r="QHE102" s="29"/>
      <c r="QHF102" s="29"/>
      <c r="QHG102" s="29"/>
      <c r="QHH102" s="29"/>
      <c r="QHI102" s="29"/>
      <c r="QHJ102" s="29"/>
      <c r="QHK102" s="29"/>
      <c r="QHL102" s="29"/>
      <c r="QHM102" s="29"/>
      <c r="QHN102" s="29"/>
      <c r="QHO102" s="29"/>
      <c r="QHP102" s="29"/>
      <c r="QHQ102" s="29"/>
      <c r="QHR102" s="29"/>
      <c r="QHS102" s="29"/>
      <c r="QHT102" s="29"/>
      <c r="QHU102" s="29"/>
      <c r="QHV102" s="29"/>
      <c r="QHW102" s="29"/>
      <c r="QHX102" s="29"/>
      <c r="QHY102" s="29"/>
      <c r="QHZ102" s="29"/>
      <c r="QIA102" s="29"/>
      <c r="QIB102" s="29"/>
      <c r="QIC102" s="29"/>
      <c r="QID102" s="29"/>
      <c r="QIE102" s="29"/>
      <c r="QIF102" s="29"/>
      <c r="QIG102" s="29"/>
      <c r="QIH102" s="29"/>
      <c r="QII102" s="29"/>
      <c r="QIJ102" s="29"/>
      <c r="QIK102" s="29"/>
      <c r="QIL102" s="29"/>
      <c r="QIM102" s="29"/>
      <c r="QIN102" s="29"/>
      <c r="QIO102" s="29"/>
      <c r="QIP102" s="29"/>
      <c r="QIQ102" s="29"/>
      <c r="QIR102" s="29"/>
      <c r="QIS102" s="29"/>
      <c r="QIT102" s="29"/>
      <c r="QIU102" s="29"/>
      <c r="QIV102" s="29"/>
      <c r="QIW102" s="29"/>
      <c r="QIX102" s="29"/>
      <c r="QIY102" s="29"/>
      <c r="QIZ102" s="29"/>
      <c r="QJA102" s="29"/>
      <c r="QJB102" s="29"/>
      <c r="QJC102" s="29"/>
      <c r="QJD102" s="29"/>
      <c r="QJE102" s="29"/>
      <c r="QJF102" s="29"/>
      <c r="QJG102" s="29"/>
      <c r="QJH102" s="29"/>
      <c r="QJI102" s="29"/>
      <c r="QJJ102" s="29"/>
      <c r="QJK102" s="29"/>
      <c r="QJL102" s="29"/>
      <c r="QJM102" s="29"/>
      <c r="QJN102" s="29"/>
      <c r="QJO102" s="29"/>
      <c r="QJP102" s="29"/>
      <c r="QJQ102" s="29"/>
      <c r="QJR102" s="29"/>
      <c r="QJS102" s="29"/>
      <c r="QJT102" s="29"/>
      <c r="QJU102" s="29"/>
      <c r="QJV102" s="29"/>
      <c r="QJW102" s="29"/>
      <c r="QJX102" s="29"/>
      <c r="QJY102" s="29"/>
      <c r="QJZ102" s="29"/>
      <c r="QKA102" s="29"/>
      <c r="QKB102" s="29"/>
      <c r="QKC102" s="29"/>
      <c r="QKD102" s="29"/>
      <c r="QKE102" s="29"/>
      <c r="QKF102" s="29"/>
      <c r="QKG102" s="29"/>
      <c r="QKH102" s="29"/>
      <c r="QKI102" s="29"/>
      <c r="QKJ102" s="29"/>
      <c r="QKK102" s="29"/>
      <c r="QKL102" s="29"/>
      <c r="QKM102" s="29"/>
      <c r="QKN102" s="29"/>
      <c r="QKO102" s="29"/>
      <c r="QKP102" s="29"/>
      <c r="QKQ102" s="29"/>
      <c r="QKR102" s="29"/>
      <c r="QKS102" s="29"/>
      <c r="QKT102" s="29"/>
      <c r="QKU102" s="29"/>
      <c r="QKV102" s="29"/>
      <c r="QKW102" s="29"/>
      <c r="QKX102" s="29"/>
      <c r="QKY102" s="29"/>
      <c r="QKZ102" s="29"/>
      <c r="QLA102" s="29"/>
      <c r="QLB102" s="29"/>
      <c r="QLC102" s="29"/>
      <c r="QLD102" s="29"/>
      <c r="QLE102" s="29"/>
      <c r="QLF102" s="29"/>
      <c r="QLG102" s="29"/>
      <c r="QLH102" s="29"/>
      <c r="QLI102" s="29"/>
      <c r="QLJ102" s="29"/>
      <c r="QLK102" s="29"/>
      <c r="QLL102" s="29"/>
      <c r="QLM102" s="29"/>
      <c r="QLN102" s="29"/>
      <c r="QLO102" s="29"/>
      <c r="QLP102" s="29"/>
      <c r="QLQ102" s="29"/>
      <c r="QLR102" s="29"/>
      <c r="QLS102" s="29"/>
      <c r="QLT102" s="29"/>
      <c r="QLU102" s="29"/>
      <c r="QLV102" s="29"/>
      <c r="QLW102" s="29"/>
      <c r="QLX102" s="29"/>
      <c r="QLY102" s="29"/>
      <c r="QLZ102" s="29"/>
      <c r="QMA102" s="29"/>
      <c r="QMB102" s="29"/>
      <c r="QMC102" s="29"/>
      <c r="QMD102" s="29"/>
      <c r="QME102" s="29"/>
      <c r="QMF102" s="29"/>
      <c r="QMG102" s="29"/>
      <c r="QMH102" s="29"/>
      <c r="QMI102" s="29"/>
      <c r="QMJ102" s="29"/>
      <c r="QMK102" s="29"/>
      <c r="QML102" s="29"/>
      <c r="QMM102" s="29"/>
      <c r="QMN102" s="29"/>
      <c r="QMO102" s="29"/>
      <c r="QMP102" s="29"/>
      <c r="QMQ102" s="29"/>
      <c r="QMR102" s="29"/>
      <c r="QMS102" s="29"/>
      <c r="QMT102" s="29"/>
      <c r="QMU102" s="29"/>
      <c r="QMV102" s="29"/>
      <c r="QMW102" s="29"/>
      <c r="QMX102" s="29"/>
      <c r="QMY102" s="29"/>
      <c r="QMZ102" s="29"/>
      <c r="QNA102" s="29"/>
      <c r="QNB102" s="29"/>
      <c r="QNC102" s="29"/>
      <c r="QND102" s="29"/>
      <c r="QNE102" s="29"/>
      <c r="QNF102" s="29"/>
      <c r="QNG102" s="29"/>
      <c r="QNH102" s="29"/>
      <c r="QNI102" s="29"/>
      <c r="QNJ102" s="29"/>
      <c r="QNK102" s="29"/>
      <c r="QNL102" s="29"/>
      <c r="QNM102" s="29"/>
      <c r="QNN102" s="29"/>
      <c r="QNO102" s="29"/>
      <c r="QNP102" s="29"/>
      <c r="QNQ102" s="29"/>
      <c r="QNR102" s="29"/>
      <c r="QNS102" s="29"/>
      <c r="QNT102" s="29"/>
      <c r="QNU102" s="29"/>
      <c r="QNV102" s="29"/>
      <c r="QNW102" s="29"/>
      <c r="QNX102" s="29"/>
      <c r="QNY102" s="29"/>
      <c r="QNZ102" s="29"/>
      <c r="QOA102" s="29"/>
      <c r="QOB102" s="29"/>
      <c r="QOC102" s="29"/>
      <c r="QOD102" s="29"/>
      <c r="QOE102" s="29"/>
      <c r="QOF102" s="29"/>
      <c r="QOG102" s="29"/>
      <c r="QOH102" s="29"/>
      <c r="QOI102" s="29"/>
      <c r="QOJ102" s="29"/>
      <c r="QOK102" s="29"/>
      <c r="QOL102" s="29"/>
      <c r="QOM102" s="29"/>
      <c r="QON102" s="29"/>
      <c r="QOO102" s="29"/>
      <c r="QOP102" s="29"/>
      <c r="QOQ102" s="29"/>
      <c r="QOR102" s="29"/>
      <c r="QOS102" s="29"/>
      <c r="QOT102" s="29"/>
      <c r="QOU102" s="29"/>
      <c r="QOV102" s="29"/>
      <c r="QOW102" s="29"/>
      <c r="QOX102" s="29"/>
      <c r="QOY102" s="29"/>
      <c r="QOZ102" s="29"/>
      <c r="QPA102" s="29"/>
      <c r="QPB102" s="29"/>
      <c r="QPC102" s="29"/>
      <c r="QPD102" s="29"/>
      <c r="QPE102" s="29"/>
      <c r="QPF102" s="29"/>
      <c r="QPG102" s="29"/>
      <c r="QPH102" s="29"/>
      <c r="QPI102" s="29"/>
      <c r="QPJ102" s="29"/>
      <c r="QPK102" s="29"/>
      <c r="QPL102" s="29"/>
      <c r="QPM102" s="29"/>
      <c r="QPN102" s="29"/>
      <c r="QPO102" s="29"/>
      <c r="QPP102" s="29"/>
      <c r="QPQ102" s="29"/>
      <c r="QPR102" s="29"/>
      <c r="QPS102" s="29"/>
      <c r="QPT102" s="29"/>
      <c r="QPU102" s="29"/>
      <c r="QPV102" s="29"/>
      <c r="QPW102" s="29"/>
      <c r="QPX102" s="29"/>
      <c r="QPY102" s="29"/>
      <c r="QPZ102" s="29"/>
      <c r="QQA102" s="29"/>
      <c r="QQB102" s="29"/>
      <c r="QQC102" s="29"/>
      <c r="QQD102" s="29"/>
      <c r="QQE102" s="29"/>
      <c r="QQF102" s="29"/>
      <c r="QQG102" s="29"/>
      <c r="QQH102" s="29"/>
      <c r="QQI102" s="29"/>
      <c r="QQJ102" s="29"/>
      <c r="QQK102" s="29"/>
      <c r="QQL102" s="29"/>
      <c r="QQM102" s="29"/>
      <c r="QQN102" s="29"/>
      <c r="QQO102" s="29"/>
      <c r="QQP102" s="29"/>
      <c r="QQQ102" s="29"/>
      <c r="QQR102" s="29"/>
      <c r="QQS102" s="29"/>
      <c r="QQT102" s="29"/>
      <c r="QQU102" s="29"/>
      <c r="QQV102" s="29"/>
      <c r="QQW102" s="29"/>
      <c r="QQX102" s="29"/>
      <c r="QQY102" s="29"/>
      <c r="QQZ102" s="29"/>
      <c r="QRA102" s="29"/>
      <c r="QRB102" s="29"/>
      <c r="QRC102" s="29"/>
      <c r="QRD102" s="29"/>
      <c r="QRE102" s="29"/>
      <c r="QRF102" s="29"/>
      <c r="QRG102" s="29"/>
      <c r="QRH102" s="29"/>
      <c r="QRI102" s="29"/>
      <c r="QRJ102" s="29"/>
      <c r="QRK102" s="29"/>
      <c r="QRL102" s="29"/>
      <c r="QRM102" s="29"/>
      <c r="QRN102" s="29"/>
      <c r="QRO102" s="29"/>
      <c r="QRP102" s="29"/>
      <c r="QRQ102" s="29"/>
      <c r="QRR102" s="29"/>
      <c r="QRS102" s="29"/>
      <c r="QRT102" s="29"/>
      <c r="QRU102" s="29"/>
      <c r="QRV102" s="29"/>
      <c r="QRW102" s="29"/>
      <c r="QRX102" s="29"/>
      <c r="QRY102" s="29"/>
      <c r="QRZ102" s="29"/>
      <c r="QSA102" s="29"/>
      <c r="QSB102" s="29"/>
      <c r="QSC102" s="29"/>
      <c r="QSD102" s="29"/>
      <c r="QSE102" s="29"/>
      <c r="QSF102" s="29"/>
      <c r="QSG102" s="29"/>
      <c r="QSH102" s="29"/>
      <c r="QSI102" s="29"/>
      <c r="QSJ102" s="29"/>
      <c r="QSK102" s="29"/>
      <c r="QSL102" s="29"/>
      <c r="QSM102" s="29"/>
      <c r="QSN102" s="29"/>
      <c r="QSO102" s="29"/>
      <c r="QSP102" s="29"/>
      <c r="QSQ102" s="29"/>
      <c r="QSR102" s="29"/>
      <c r="QSS102" s="29"/>
      <c r="QST102" s="29"/>
      <c r="QSU102" s="29"/>
      <c r="QSV102" s="29"/>
      <c r="QSW102" s="29"/>
      <c r="QSX102" s="29"/>
      <c r="QSY102" s="29"/>
      <c r="QSZ102" s="29"/>
      <c r="QTA102" s="29"/>
      <c r="QTB102" s="29"/>
      <c r="QTC102" s="29"/>
      <c r="QTD102" s="29"/>
      <c r="QTE102" s="29"/>
      <c r="QTF102" s="29"/>
      <c r="QTG102" s="29"/>
      <c r="QTH102" s="29"/>
      <c r="QTI102" s="29"/>
      <c r="QTJ102" s="29"/>
      <c r="QTK102" s="29"/>
      <c r="QTL102" s="29"/>
      <c r="QTM102" s="29"/>
      <c r="QTN102" s="29"/>
      <c r="QTO102" s="29"/>
      <c r="QTP102" s="29"/>
      <c r="QTQ102" s="29"/>
      <c r="QTR102" s="29"/>
      <c r="QTS102" s="29"/>
      <c r="QTT102" s="29"/>
      <c r="QTU102" s="29"/>
      <c r="QTV102" s="29"/>
      <c r="QTW102" s="29"/>
      <c r="QTX102" s="29"/>
      <c r="QTY102" s="29"/>
      <c r="QTZ102" s="29"/>
      <c r="QUA102" s="29"/>
      <c r="QUB102" s="29"/>
      <c r="QUC102" s="29"/>
      <c r="QUD102" s="29"/>
      <c r="QUE102" s="29"/>
      <c r="QUF102" s="29"/>
      <c r="QUG102" s="29"/>
      <c r="QUH102" s="29"/>
      <c r="QUI102" s="29"/>
      <c r="QUJ102" s="29"/>
      <c r="QUK102" s="29"/>
      <c r="QUL102" s="29"/>
      <c r="QUM102" s="29"/>
      <c r="QUN102" s="29"/>
      <c r="QUO102" s="29"/>
      <c r="QUP102" s="29"/>
      <c r="QUQ102" s="29"/>
      <c r="QUR102" s="29"/>
      <c r="QUS102" s="29"/>
      <c r="QUT102" s="29"/>
      <c r="QUU102" s="29"/>
      <c r="QUV102" s="29"/>
      <c r="QUW102" s="29"/>
      <c r="QUX102" s="29"/>
      <c r="QUY102" s="29"/>
      <c r="QUZ102" s="29"/>
      <c r="QVA102" s="29"/>
      <c r="QVB102" s="29"/>
      <c r="QVC102" s="29"/>
      <c r="QVD102" s="29"/>
      <c r="QVE102" s="29"/>
      <c r="QVF102" s="29"/>
      <c r="QVG102" s="29"/>
      <c r="QVH102" s="29"/>
      <c r="QVI102" s="29"/>
      <c r="QVJ102" s="29"/>
      <c r="QVK102" s="29"/>
      <c r="QVL102" s="29"/>
      <c r="QVM102" s="29"/>
      <c r="QVN102" s="29"/>
      <c r="QVO102" s="29"/>
      <c r="QVP102" s="29"/>
      <c r="QVQ102" s="29"/>
      <c r="QVR102" s="29"/>
      <c r="QVS102" s="29"/>
      <c r="QVT102" s="29"/>
      <c r="QVU102" s="29"/>
      <c r="QVV102" s="29"/>
      <c r="QVW102" s="29"/>
      <c r="QVX102" s="29"/>
      <c r="QVY102" s="29"/>
      <c r="QVZ102" s="29"/>
      <c r="QWA102" s="29"/>
      <c r="QWB102" s="29"/>
      <c r="QWC102" s="29"/>
      <c r="QWD102" s="29"/>
      <c r="QWE102" s="29"/>
      <c r="QWF102" s="29"/>
      <c r="QWG102" s="29"/>
      <c r="QWH102" s="29"/>
      <c r="QWI102" s="29"/>
      <c r="QWJ102" s="29"/>
      <c r="QWK102" s="29"/>
      <c r="QWL102" s="29"/>
      <c r="QWM102" s="29"/>
      <c r="QWN102" s="29"/>
      <c r="QWO102" s="29"/>
      <c r="QWP102" s="29"/>
      <c r="QWQ102" s="29"/>
      <c r="QWR102" s="29"/>
      <c r="QWS102" s="29"/>
      <c r="QWT102" s="29"/>
      <c r="QWU102" s="29"/>
      <c r="QWV102" s="29"/>
      <c r="QWW102" s="29"/>
      <c r="QWX102" s="29"/>
      <c r="QWY102" s="29"/>
      <c r="QWZ102" s="29"/>
      <c r="QXA102" s="29"/>
      <c r="QXB102" s="29"/>
      <c r="QXC102" s="29"/>
      <c r="QXD102" s="29"/>
      <c r="QXE102" s="29"/>
      <c r="QXF102" s="29"/>
      <c r="QXG102" s="29"/>
      <c r="QXH102" s="29"/>
      <c r="QXI102" s="29"/>
      <c r="QXJ102" s="29"/>
      <c r="QXK102" s="29"/>
      <c r="QXL102" s="29"/>
      <c r="QXM102" s="29"/>
      <c r="QXN102" s="29"/>
      <c r="QXO102" s="29"/>
      <c r="QXP102" s="29"/>
      <c r="QXQ102" s="29"/>
      <c r="QXR102" s="29"/>
      <c r="QXS102" s="29"/>
      <c r="QXT102" s="29"/>
      <c r="QXU102" s="29"/>
      <c r="QXV102" s="29"/>
      <c r="QXW102" s="29"/>
      <c r="QXX102" s="29"/>
      <c r="QXY102" s="29"/>
      <c r="QXZ102" s="29"/>
      <c r="QYA102" s="29"/>
      <c r="QYB102" s="29"/>
      <c r="QYC102" s="29"/>
      <c r="QYD102" s="29"/>
      <c r="QYE102" s="29"/>
      <c r="QYF102" s="29"/>
      <c r="QYG102" s="29"/>
      <c r="QYH102" s="29"/>
      <c r="QYI102" s="29"/>
      <c r="QYJ102" s="29"/>
      <c r="QYK102" s="29"/>
      <c r="QYL102" s="29"/>
      <c r="QYM102" s="29"/>
      <c r="QYN102" s="29"/>
      <c r="QYO102" s="29"/>
      <c r="QYP102" s="29"/>
      <c r="QYQ102" s="29"/>
      <c r="QYR102" s="29"/>
      <c r="QYS102" s="29"/>
      <c r="QYT102" s="29"/>
      <c r="QYU102" s="29"/>
      <c r="QYV102" s="29"/>
      <c r="QYW102" s="29"/>
      <c r="QYX102" s="29"/>
      <c r="QYY102" s="29"/>
      <c r="QYZ102" s="29"/>
      <c r="QZA102" s="29"/>
      <c r="QZB102" s="29"/>
      <c r="QZC102" s="29"/>
      <c r="QZD102" s="29"/>
      <c r="QZE102" s="29"/>
      <c r="QZF102" s="29"/>
      <c r="QZG102" s="29"/>
      <c r="QZH102" s="29"/>
      <c r="QZI102" s="29"/>
      <c r="QZJ102" s="29"/>
      <c r="QZK102" s="29"/>
      <c r="QZL102" s="29"/>
      <c r="QZM102" s="29"/>
      <c r="QZN102" s="29"/>
      <c r="QZO102" s="29"/>
      <c r="QZP102" s="29"/>
      <c r="QZQ102" s="29"/>
      <c r="QZR102" s="29"/>
      <c r="QZS102" s="29"/>
      <c r="QZT102" s="29"/>
      <c r="QZU102" s="29"/>
      <c r="QZV102" s="29"/>
      <c r="QZW102" s="29"/>
      <c r="QZX102" s="29"/>
      <c r="QZY102" s="29"/>
      <c r="QZZ102" s="29"/>
      <c r="RAA102" s="29"/>
      <c r="RAB102" s="29"/>
      <c r="RAC102" s="29"/>
      <c r="RAD102" s="29"/>
      <c r="RAE102" s="29"/>
      <c r="RAF102" s="29"/>
      <c r="RAG102" s="29"/>
      <c r="RAH102" s="29"/>
      <c r="RAI102" s="29"/>
      <c r="RAJ102" s="29"/>
      <c r="RAK102" s="29"/>
      <c r="RAL102" s="29"/>
      <c r="RAM102" s="29"/>
      <c r="RAN102" s="29"/>
      <c r="RAO102" s="29"/>
      <c r="RAP102" s="29"/>
      <c r="RAQ102" s="29"/>
      <c r="RAR102" s="29"/>
      <c r="RAS102" s="29"/>
      <c r="RAT102" s="29"/>
      <c r="RAU102" s="29"/>
      <c r="RAV102" s="29"/>
      <c r="RAW102" s="29"/>
      <c r="RAX102" s="29"/>
      <c r="RAY102" s="29"/>
      <c r="RAZ102" s="29"/>
      <c r="RBA102" s="29"/>
      <c r="RBB102" s="29"/>
      <c r="RBC102" s="29"/>
      <c r="RBD102" s="29"/>
      <c r="RBE102" s="29"/>
      <c r="RBF102" s="29"/>
      <c r="RBG102" s="29"/>
      <c r="RBH102" s="29"/>
      <c r="RBI102" s="29"/>
      <c r="RBJ102" s="29"/>
      <c r="RBK102" s="29"/>
      <c r="RBL102" s="29"/>
      <c r="RBM102" s="29"/>
      <c r="RBN102" s="29"/>
      <c r="RBO102" s="29"/>
      <c r="RBP102" s="29"/>
      <c r="RBQ102" s="29"/>
      <c r="RBR102" s="29"/>
      <c r="RBS102" s="29"/>
      <c r="RBT102" s="29"/>
      <c r="RBU102" s="29"/>
      <c r="RBV102" s="29"/>
      <c r="RBW102" s="29"/>
      <c r="RBX102" s="29"/>
      <c r="RBY102" s="29"/>
      <c r="RBZ102" s="29"/>
      <c r="RCA102" s="29"/>
      <c r="RCB102" s="29"/>
      <c r="RCC102" s="29"/>
      <c r="RCD102" s="29"/>
      <c r="RCE102" s="29"/>
      <c r="RCF102" s="29"/>
      <c r="RCG102" s="29"/>
      <c r="RCH102" s="29"/>
      <c r="RCI102" s="29"/>
      <c r="RCJ102" s="29"/>
      <c r="RCK102" s="29"/>
      <c r="RCL102" s="29"/>
      <c r="RCM102" s="29"/>
      <c r="RCN102" s="29"/>
      <c r="RCO102" s="29"/>
      <c r="RCP102" s="29"/>
      <c r="RCQ102" s="29"/>
      <c r="RCR102" s="29"/>
      <c r="RCS102" s="29"/>
      <c r="RCT102" s="29"/>
      <c r="RCU102" s="29"/>
      <c r="RCV102" s="29"/>
      <c r="RCW102" s="29"/>
      <c r="RCX102" s="29"/>
      <c r="RCY102" s="29"/>
      <c r="RCZ102" s="29"/>
      <c r="RDA102" s="29"/>
      <c r="RDB102" s="29"/>
      <c r="RDC102" s="29"/>
      <c r="RDD102" s="29"/>
      <c r="RDE102" s="29"/>
      <c r="RDF102" s="29"/>
      <c r="RDG102" s="29"/>
      <c r="RDH102" s="29"/>
      <c r="RDI102" s="29"/>
      <c r="RDJ102" s="29"/>
      <c r="RDK102" s="29"/>
      <c r="RDL102" s="29"/>
      <c r="RDM102" s="29"/>
      <c r="RDN102" s="29"/>
      <c r="RDO102" s="29"/>
      <c r="RDP102" s="29"/>
      <c r="RDQ102" s="29"/>
      <c r="RDR102" s="29"/>
      <c r="RDS102" s="29"/>
      <c r="RDT102" s="29"/>
      <c r="RDU102" s="29"/>
      <c r="RDV102" s="29"/>
      <c r="RDW102" s="29"/>
      <c r="RDX102" s="29"/>
      <c r="RDY102" s="29"/>
      <c r="RDZ102" s="29"/>
      <c r="REA102" s="29"/>
      <c r="REB102" s="29"/>
      <c r="REC102" s="29"/>
      <c r="RED102" s="29"/>
      <c r="REE102" s="29"/>
      <c r="REF102" s="29"/>
      <c r="REG102" s="29"/>
      <c r="REH102" s="29"/>
      <c r="REI102" s="29"/>
      <c r="REJ102" s="29"/>
      <c r="REK102" s="29"/>
      <c r="REL102" s="29"/>
      <c r="REM102" s="29"/>
      <c r="REN102" s="29"/>
      <c r="REO102" s="29"/>
      <c r="REP102" s="29"/>
      <c r="REQ102" s="29"/>
      <c r="RER102" s="29"/>
      <c r="RES102" s="29"/>
      <c r="RET102" s="29"/>
      <c r="REU102" s="29"/>
      <c r="REV102" s="29"/>
      <c r="REW102" s="29"/>
      <c r="REX102" s="29"/>
      <c r="REY102" s="29"/>
      <c r="REZ102" s="29"/>
      <c r="RFA102" s="29"/>
      <c r="RFB102" s="29"/>
      <c r="RFC102" s="29"/>
      <c r="RFD102" s="29"/>
      <c r="RFE102" s="29"/>
      <c r="RFF102" s="29"/>
      <c r="RFG102" s="29"/>
      <c r="RFH102" s="29"/>
      <c r="RFI102" s="29"/>
      <c r="RFJ102" s="29"/>
      <c r="RFK102" s="29"/>
      <c r="RFL102" s="29"/>
      <c r="RFM102" s="29"/>
      <c r="RFN102" s="29"/>
      <c r="RFO102" s="29"/>
      <c r="RFP102" s="29"/>
      <c r="RFQ102" s="29"/>
      <c r="RFR102" s="29"/>
      <c r="RFS102" s="29"/>
      <c r="RFT102" s="29"/>
      <c r="RFU102" s="29"/>
      <c r="RFV102" s="29"/>
      <c r="RFW102" s="29"/>
      <c r="RFX102" s="29"/>
      <c r="RFY102" s="29"/>
      <c r="RFZ102" s="29"/>
      <c r="RGA102" s="29"/>
      <c r="RGB102" s="29"/>
      <c r="RGC102" s="29"/>
      <c r="RGD102" s="29"/>
      <c r="RGE102" s="29"/>
      <c r="RGF102" s="29"/>
      <c r="RGG102" s="29"/>
      <c r="RGH102" s="29"/>
      <c r="RGI102" s="29"/>
      <c r="RGJ102" s="29"/>
      <c r="RGK102" s="29"/>
      <c r="RGL102" s="29"/>
      <c r="RGM102" s="29"/>
      <c r="RGN102" s="29"/>
      <c r="RGO102" s="29"/>
      <c r="RGP102" s="29"/>
      <c r="RGQ102" s="29"/>
      <c r="RGR102" s="29"/>
      <c r="RGS102" s="29"/>
      <c r="RGT102" s="29"/>
      <c r="RGU102" s="29"/>
      <c r="RGV102" s="29"/>
      <c r="RGW102" s="29"/>
      <c r="RGX102" s="29"/>
      <c r="RGY102" s="29"/>
      <c r="RGZ102" s="29"/>
      <c r="RHA102" s="29"/>
      <c r="RHB102" s="29"/>
      <c r="RHC102" s="29"/>
      <c r="RHD102" s="29"/>
      <c r="RHE102" s="29"/>
      <c r="RHF102" s="29"/>
      <c r="RHG102" s="29"/>
      <c r="RHH102" s="29"/>
      <c r="RHI102" s="29"/>
      <c r="RHJ102" s="29"/>
      <c r="RHK102" s="29"/>
      <c r="RHL102" s="29"/>
      <c r="RHM102" s="29"/>
      <c r="RHN102" s="29"/>
      <c r="RHO102" s="29"/>
      <c r="RHP102" s="29"/>
      <c r="RHQ102" s="29"/>
      <c r="RHR102" s="29"/>
      <c r="RHS102" s="29"/>
      <c r="RHT102" s="29"/>
      <c r="RHU102" s="29"/>
      <c r="RHV102" s="29"/>
      <c r="RHW102" s="29"/>
      <c r="RHX102" s="29"/>
      <c r="RHY102" s="29"/>
      <c r="RHZ102" s="29"/>
      <c r="RIA102" s="29"/>
      <c r="RIB102" s="29"/>
      <c r="RIC102" s="29"/>
      <c r="RID102" s="29"/>
      <c r="RIE102" s="29"/>
      <c r="RIF102" s="29"/>
      <c r="RIG102" s="29"/>
      <c r="RIH102" s="29"/>
      <c r="RII102" s="29"/>
      <c r="RIJ102" s="29"/>
      <c r="RIK102" s="29"/>
      <c r="RIL102" s="29"/>
      <c r="RIM102" s="29"/>
      <c r="RIN102" s="29"/>
      <c r="RIO102" s="29"/>
      <c r="RIP102" s="29"/>
      <c r="RIQ102" s="29"/>
      <c r="RIR102" s="29"/>
      <c r="RIS102" s="29"/>
      <c r="RIT102" s="29"/>
      <c r="RIU102" s="29"/>
      <c r="RIV102" s="29"/>
      <c r="RIW102" s="29"/>
      <c r="RIX102" s="29"/>
      <c r="RIY102" s="29"/>
      <c r="RIZ102" s="29"/>
      <c r="RJA102" s="29"/>
      <c r="RJB102" s="29"/>
      <c r="RJC102" s="29"/>
      <c r="RJD102" s="29"/>
      <c r="RJE102" s="29"/>
      <c r="RJF102" s="29"/>
      <c r="RJG102" s="29"/>
      <c r="RJH102" s="29"/>
      <c r="RJI102" s="29"/>
      <c r="RJJ102" s="29"/>
      <c r="RJK102" s="29"/>
      <c r="RJL102" s="29"/>
      <c r="RJM102" s="29"/>
      <c r="RJN102" s="29"/>
      <c r="RJO102" s="29"/>
      <c r="RJP102" s="29"/>
      <c r="RJQ102" s="29"/>
      <c r="RJR102" s="29"/>
      <c r="RJS102" s="29"/>
      <c r="RJT102" s="29"/>
      <c r="RJU102" s="29"/>
      <c r="RJV102" s="29"/>
      <c r="RJW102" s="29"/>
      <c r="RJX102" s="29"/>
      <c r="RJY102" s="29"/>
      <c r="RJZ102" s="29"/>
      <c r="RKA102" s="29"/>
      <c r="RKB102" s="29"/>
      <c r="RKC102" s="29"/>
      <c r="RKD102" s="29"/>
      <c r="RKE102" s="29"/>
      <c r="RKF102" s="29"/>
      <c r="RKG102" s="29"/>
      <c r="RKH102" s="29"/>
      <c r="RKI102" s="29"/>
      <c r="RKJ102" s="29"/>
      <c r="RKK102" s="29"/>
      <c r="RKL102" s="29"/>
      <c r="RKM102" s="29"/>
      <c r="RKN102" s="29"/>
      <c r="RKO102" s="29"/>
      <c r="RKP102" s="29"/>
      <c r="RKQ102" s="29"/>
      <c r="RKR102" s="29"/>
      <c r="RKS102" s="29"/>
      <c r="RKT102" s="29"/>
      <c r="RKU102" s="29"/>
      <c r="RKV102" s="29"/>
      <c r="RKW102" s="29"/>
      <c r="RKX102" s="29"/>
      <c r="RKY102" s="29"/>
      <c r="RKZ102" s="29"/>
      <c r="RLA102" s="29"/>
      <c r="RLB102" s="29"/>
      <c r="RLC102" s="29"/>
      <c r="RLD102" s="29"/>
      <c r="RLE102" s="29"/>
      <c r="RLF102" s="29"/>
      <c r="RLG102" s="29"/>
      <c r="RLH102" s="29"/>
      <c r="RLI102" s="29"/>
      <c r="RLJ102" s="29"/>
      <c r="RLK102" s="29"/>
      <c r="RLL102" s="29"/>
      <c r="RLM102" s="29"/>
      <c r="RLN102" s="29"/>
      <c r="RLO102" s="29"/>
      <c r="RLP102" s="29"/>
      <c r="RLQ102" s="29"/>
      <c r="RLR102" s="29"/>
      <c r="RLS102" s="29"/>
      <c r="RLT102" s="29"/>
      <c r="RLU102" s="29"/>
      <c r="RLV102" s="29"/>
      <c r="RLW102" s="29"/>
      <c r="RLX102" s="29"/>
      <c r="RLY102" s="29"/>
      <c r="RLZ102" s="29"/>
      <c r="RMA102" s="29"/>
      <c r="RMB102" s="29"/>
      <c r="RMC102" s="29"/>
      <c r="RMD102" s="29"/>
      <c r="RME102" s="29"/>
      <c r="RMF102" s="29"/>
      <c r="RMG102" s="29"/>
      <c r="RMH102" s="29"/>
      <c r="RMI102" s="29"/>
      <c r="RMJ102" s="29"/>
      <c r="RMK102" s="29"/>
      <c r="RML102" s="29"/>
      <c r="RMM102" s="29"/>
      <c r="RMN102" s="29"/>
      <c r="RMO102" s="29"/>
      <c r="RMP102" s="29"/>
      <c r="RMQ102" s="29"/>
      <c r="RMR102" s="29"/>
      <c r="RMS102" s="29"/>
      <c r="RMT102" s="29"/>
      <c r="RMU102" s="29"/>
      <c r="RMV102" s="29"/>
      <c r="RMW102" s="29"/>
      <c r="RMX102" s="29"/>
      <c r="RMY102" s="29"/>
      <c r="RMZ102" s="29"/>
      <c r="RNA102" s="29"/>
      <c r="RNB102" s="29"/>
      <c r="RNC102" s="29"/>
      <c r="RND102" s="29"/>
      <c r="RNE102" s="29"/>
      <c r="RNF102" s="29"/>
      <c r="RNG102" s="29"/>
      <c r="RNH102" s="29"/>
      <c r="RNI102" s="29"/>
      <c r="RNJ102" s="29"/>
      <c r="RNK102" s="29"/>
      <c r="RNL102" s="29"/>
      <c r="RNM102" s="29"/>
      <c r="RNN102" s="29"/>
      <c r="RNO102" s="29"/>
      <c r="RNP102" s="29"/>
      <c r="RNQ102" s="29"/>
      <c r="RNR102" s="29"/>
      <c r="RNS102" s="29"/>
      <c r="RNT102" s="29"/>
      <c r="RNU102" s="29"/>
      <c r="RNV102" s="29"/>
      <c r="RNW102" s="29"/>
      <c r="RNX102" s="29"/>
      <c r="RNY102" s="29"/>
      <c r="RNZ102" s="29"/>
      <c r="ROA102" s="29"/>
      <c r="ROB102" s="29"/>
      <c r="ROC102" s="29"/>
      <c r="ROD102" s="29"/>
      <c r="ROE102" s="29"/>
      <c r="ROF102" s="29"/>
      <c r="ROG102" s="29"/>
      <c r="ROH102" s="29"/>
      <c r="ROI102" s="29"/>
      <c r="ROJ102" s="29"/>
      <c r="ROK102" s="29"/>
      <c r="ROL102" s="29"/>
      <c r="ROM102" s="29"/>
      <c r="RON102" s="29"/>
      <c r="ROO102" s="29"/>
      <c r="ROP102" s="29"/>
      <c r="ROQ102" s="29"/>
      <c r="ROR102" s="29"/>
      <c r="ROS102" s="29"/>
      <c r="ROT102" s="29"/>
      <c r="ROU102" s="29"/>
      <c r="ROV102" s="29"/>
      <c r="ROW102" s="29"/>
      <c r="ROX102" s="29"/>
      <c r="ROY102" s="29"/>
      <c r="ROZ102" s="29"/>
      <c r="RPA102" s="29"/>
      <c r="RPB102" s="29"/>
      <c r="RPC102" s="29"/>
      <c r="RPD102" s="29"/>
      <c r="RPE102" s="29"/>
      <c r="RPF102" s="29"/>
      <c r="RPG102" s="29"/>
      <c r="RPH102" s="29"/>
      <c r="RPI102" s="29"/>
      <c r="RPJ102" s="29"/>
      <c r="RPK102" s="29"/>
      <c r="RPL102" s="29"/>
      <c r="RPM102" s="29"/>
      <c r="RPN102" s="29"/>
      <c r="RPO102" s="29"/>
      <c r="RPP102" s="29"/>
      <c r="RPQ102" s="29"/>
      <c r="RPR102" s="29"/>
      <c r="RPS102" s="29"/>
      <c r="RPT102" s="29"/>
      <c r="RPU102" s="29"/>
      <c r="RPV102" s="29"/>
      <c r="RPW102" s="29"/>
      <c r="RPX102" s="29"/>
      <c r="RPY102" s="29"/>
      <c r="RPZ102" s="29"/>
      <c r="RQA102" s="29"/>
      <c r="RQB102" s="29"/>
      <c r="RQC102" s="29"/>
      <c r="RQD102" s="29"/>
      <c r="RQE102" s="29"/>
      <c r="RQF102" s="29"/>
      <c r="RQG102" s="29"/>
      <c r="RQH102" s="29"/>
      <c r="RQI102" s="29"/>
      <c r="RQJ102" s="29"/>
      <c r="RQK102" s="29"/>
      <c r="RQL102" s="29"/>
      <c r="RQM102" s="29"/>
      <c r="RQN102" s="29"/>
      <c r="RQO102" s="29"/>
      <c r="RQP102" s="29"/>
      <c r="RQQ102" s="29"/>
      <c r="RQR102" s="29"/>
      <c r="RQS102" s="29"/>
      <c r="RQT102" s="29"/>
      <c r="RQU102" s="29"/>
      <c r="RQV102" s="29"/>
      <c r="RQW102" s="29"/>
      <c r="RQX102" s="29"/>
      <c r="RQY102" s="29"/>
      <c r="RQZ102" s="29"/>
      <c r="RRA102" s="29"/>
      <c r="RRB102" s="29"/>
      <c r="RRC102" s="29"/>
      <c r="RRD102" s="29"/>
      <c r="RRE102" s="29"/>
      <c r="RRF102" s="29"/>
      <c r="RRG102" s="29"/>
      <c r="RRH102" s="29"/>
      <c r="RRI102" s="29"/>
      <c r="RRJ102" s="29"/>
      <c r="RRK102" s="29"/>
      <c r="RRL102" s="29"/>
      <c r="RRM102" s="29"/>
      <c r="RRN102" s="29"/>
      <c r="RRO102" s="29"/>
      <c r="RRP102" s="29"/>
      <c r="RRQ102" s="29"/>
      <c r="RRR102" s="29"/>
      <c r="RRS102" s="29"/>
      <c r="RRT102" s="29"/>
      <c r="RRU102" s="29"/>
      <c r="RRV102" s="29"/>
      <c r="RRW102" s="29"/>
      <c r="RRX102" s="29"/>
      <c r="RRY102" s="29"/>
      <c r="RRZ102" s="29"/>
      <c r="RSA102" s="29"/>
      <c r="RSB102" s="29"/>
      <c r="RSC102" s="29"/>
      <c r="RSD102" s="29"/>
      <c r="RSE102" s="29"/>
      <c r="RSF102" s="29"/>
      <c r="RSG102" s="29"/>
      <c r="RSH102" s="29"/>
      <c r="RSI102" s="29"/>
      <c r="RSJ102" s="29"/>
      <c r="RSK102" s="29"/>
      <c r="RSL102" s="29"/>
      <c r="RSM102" s="29"/>
      <c r="RSN102" s="29"/>
      <c r="RSO102" s="29"/>
      <c r="RSP102" s="29"/>
      <c r="RSQ102" s="29"/>
      <c r="RSR102" s="29"/>
      <c r="RSS102" s="29"/>
      <c r="RST102" s="29"/>
      <c r="RSU102" s="29"/>
      <c r="RSV102" s="29"/>
      <c r="RSW102" s="29"/>
      <c r="RSX102" s="29"/>
      <c r="RSY102" s="29"/>
      <c r="RSZ102" s="29"/>
      <c r="RTA102" s="29"/>
      <c r="RTB102" s="29"/>
      <c r="RTC102" s="29"/>
      <c r="RTD102" s="29"/>
      <c r="RTE102" s="29"/>
      <c r="RTF102" s="29"/>
      <c r="RTG102" s="29"/>
      <c r="RTH102" s="29"/>
      <c r="RTI102" s="29"/>
      <c r="RTJ102" s="29"/>
      <c r="RTK102" s="29"/>
      <c r="RTL102" s="29"/>
      <c r="RTM102" s="29"/>
      <c r="RTN102" s="29"/>
      <c r="RTO102" s="29"/>
      <c r="RTP102" s="29"/>
      <c r="RTQ102" s="29"/>
      <c r="RTR102" s="29"/>
      <c r="RTS102" s="29"/>
      <c r="RTT102" s="29"/>
      <c r="RTU102" s="29"/>
      <c r="RTV102" s="29"/>
      <c r="RTW102" s="29"/>
      <c r="RTX102" s="29"/>
      <c r="RTY102" s="29"/>
      <c r="RTZ102" s="29"/>
      <c r="RUA102" s="29"/>
      <c r="RUB102" s="29"/>
      <c r="RUC102" s="29"/>
      <c r="RUD102" s="29"/>
      <c r="RUE102" s="29"/>
      <c r="RUF102" s="29"/>
      <c r="RUG102" s="29"/>
      <c r="RUH102" s="29"/>
      <c r="RUI102" s="29"/>
      <c r="RUJ102" s="29"/>
      <c r="RUK102" s="29"/>
      <c r="RUL102" s="29"/>
      <c r="RUM102" s="29"/>
      <c r="RUN102" s="29"/>
      <c r="RUO102" s="29"/>
      <c r="RUP102" s="29"/>
      <c r="RUQ102" s="29"/>
      <c r="RUR102" s="29"/>
      <c r="RUS102" s="29"/>
      <c r="RUT102" s="29"/>
      <c r="RUU102" s="29"/>
      <c r="RUV102" s="29"/>
      <c r="RUW102" s="29"/>
      <c r="RUX102" s="29"/>
      <c r="RUY102" s="29"/>
      <c r="RUZ102" s="29"/>
      <c r="RVA102" s="29"/>
      <c r="RVB102" s="29"/>
      <c r="RVC102" s="29"/>
      <c r="RVD102" s="29"/>
      <c r="RVE102" s="29"/>
      <c r="RVF102" s="29"/>
      <c r="RVG102" s="29"/>
      <c r="RVH102" s="29"/>
      <c r="RVI102" s="29"/>
      <c r="RVJ102" s="29"/>
      <c r="RVK102" s="29"/>
      <c r="RVL102" s="29"/>
      <c r="RVM102" s="29"/>
      <c r="RVN102" s="29"/>
      <c r="RVO102" s="29"/>
      <c r="RVP102" s="29"/>
      <c r="RVQ102" s="29"/>
      <c r="RVR102" s="29"/>
      <c r="RVS102" s="29"/>
      <c r="RVT102" s="29"/>
      <c r="RVU102" s="29"/>
      <c r="RVV102" s="29"/>
      <c r="RVW102" s="29"/>
      <c r="RVX102" s="29"/>
      <c r="RVY102" s="29"/>
      <c r="RVZ102" s="29"/>
      <c r="RWA102" s="29"/>
      <c r="RWB102" s="29"/>
      <c r="RWC102" s="29"/>
      <c r="RWD102" s="29"/>
      <c r="RWE102" s="29"/>
      <c r="RWF102" s="29"/>
      <c r="RWG102" s="29"/>
      <c r="RWH102" s="29"/>
      <c r="RWI102" s="29"/>
      <c r="RWJ102" s="29"/>
      <c r="RWK102" s="29"/>
      <c r="RWL102" s="29"/>
      <c r="RWM102" s="29"/>
      <c r="RWN102" s="29"/>
      <c r="RWO102" s="29"/>
      <c r="RWP102" s="29"/>
      <c r="RWQ102" s="29"/>
      <c r="RWR102" s="29"/>
      <c r="RWS102" s="29"/>
      <c r="RWT102" s="29"/>
      <c r="RWU102" s="29"/>
      <c r="RWV102" s="29"/>
      <c r="RWW102" s="29"/>
      <c r="RWX102" s="29"/>
      <c r="RWY102" s="29"/>
      <c r="RWZ102" s="29"/>
      <c r="RXA102" s="29"/>
      <c r="RXB102" s="29"/>
      <c r="RXC102" s="29"/>
      <c r="RXD102" s="29"/>
      <c r="RXE102" s="29"/>
      <c r="RXF102" s="29"/>
      <c r="RXG102" s="29"/>
      <c r="RXH102" s="29"/>
      <c r="RXI102" s="29"/>
      <c r="RXJ102" s="29"/>
      <c r="RXK102" s="29"/>
      <c r="RXL102" s="29"/>
      <c r="RXM102" s="29"/>
      <c r="RXN102" s="29"/>
      <c r="RXO102" s="29"/>
      <c r="RXP102" s="29"/>
      <c r="RXQ102" s="29"/>
      <c r="RXR102" s="29"/>
      <c r="RXS102" s="29"/>
      <c r="RXT102" s="29"/>
      <c r="RXU102" s="29"/>
      <c r="RXV102" s="29"/>
      <c r="RXW102" s="29"/>
      <c r="RXX102" s="29"/>
      <c r="RXY102" s="29"/>
      <c r="RXZ102" s="29"/>
      <c r="RYA102" s="29"/>
      <c r="RYB102" s="29"/>
      <c r="RYC102" s="29"/>
      <c r="RYD102" s="29"/>
      <c r="RYE102" s="29"/>
      <c r="RYF102" s="29"/>
      <c r="RYG102" s="29"/>
      <c r="RYH102" s="29"/>
      <c r="RYI102" s="29"/>
      <c r="RYJ102" s="29"/>
      <c r="RYK102" s="29"/>
      <c r="RYL102" s="29"/>
      <c r="RYM102" s="29"/>
      <c r="RYN102" s="29"/>
      <c r="RYO102" s="29"/>
      <c r="RYP102" s="29"/>
      <c r="RYQ102" s="29"/>
      <c r="RYR102" s="29"/>
      <c r="RYS102" s="29"/>
      <c r="RYT102" s="29"/>
      <c r="RYU102" s="29"/>
      <c r="RYV102" s="29"/>
      <c r="RYW102" s="29"/>
      <c r="RYX102" s="29"/>
      <c r="RYY102" s="29"/>
      <c r="RYZ102" s="29"/>
      <c r="RZA102" s="29"/>
      <c r="RZB102" s="29"/>
      <c r="RZC102" s="29"/>
      <c r="RZD102" s="29"/>
      <c r="RZE102" s="29"/>
      <c r="RZF102" s="29"/>
      <c r="RZG102" s="29"/>
      <c r="RZH102" s="29"/>
      <c r="RZI102" s="29"/>
      <c r="RZJ102" s="29"/>
      <c r="RZK102" s="29"/>
      <c r="RZL102" s="29"/>
      <c r="RZM102" s="29"/>
      <c r="RZN102" s="29"/>
      <c r="RZO102" s="29"/>
      <c r="RZP102" s="29"/>
      <c r="RZQ102" s="29"/>
      <c r="RZR102" s="29"/>
      <c r="RZS102" s="29"/>
      <c r="RZT102" s="29"/>
      <c r="RZU102" s="29"/>
      <c r="RZV102" s="29"/>
      <c r="RZW102" s="29"/>
      <c r="RZX102" s="29"/>
      <c r="RZY102" s="29"/>
      <c r="RZZ102" s="29"/>
      <c r="SAA102" s="29"/>
      <c r="SAB102" s="29"/>
      <c r="SAC102" s="29"/>
      <c r="SAD102" s="29"/>
      <c r="SAE102" s="29"/>
      <c r="SAF102" s="29"/>
      <c r="SAG102" s="29"/>
      <c r="SAH102" s="29"/>
      <c r="SAI102" s="29"/>
      <c r="SAJ102" s="29"/>
      <c r="SAK102" s="29"/>
      <c r="SAL102" s="29"/>
      <c r="SAM102" s="29"/>
      <c r="SAN102" s="29"/>
      <c r="SAO102" s="29"/>
      <c r="SAP102" s="29"/>
      <c r="SAQ102" s="29"/>
      <c r="SAR102" s="29"/>
      <c r="SAS102" s="29"/>
      <c r="SAT102" s="29"/>
      <c r="SAU102" s="29"/>
      <c r="SAV102" s="29"/>
      <c r="SAW102" s="29"/>
      <c r="SAX102" s="29"/>
      <c r="SAY102" s="29"/>
      <c r="SAZ102" s="29"/>
      <c r="SBA102" s="29"/>
      <c r="SBB102" s="29"/>
      <c r="SBC102" s="29"/>
      <c r="SBD102" s="29"/>
      <c r="SBE102" s="29"/>
      <c r="SBF102" s="29"/>
      <c r="SBG102" s="29"/>
      <c r="SBH102" s="29"/>
      <c r="SBI102" s="29"/>
      <c r="SBJ102" s="29"/>
      <c r="SBK102" s="29"/>
      <c r="SBL102" s="29"/>
      <c r="SBM102" s="29"/>
      <c r="SBN102" s="29"/>
      <c r="SBO102" s="29"/>
      <c r="SBP102" s="29"/>
      <c r="SBQ102" s="29"/>
      <c r="SBR102" s="29"/>
      <c r="SBS102" s="29"/>
      <c r="SBT102" s="29"/>
      <c r="SBU102" s="29"/>
      <c r="SBV102" s="29"/>
      <c r="SBW102" s="29"/>
      <c r="SBX102" s="29"/>
      <c r="SBY102" s="29"/>
      <c r="SBZ102" s="29"/>
      <c r="SCA102" s="29"/>
      <c r="SCB102" s="29"/>
      <c r="SCC102" s="29"/>
      <c r="SCD102" s="29"/>
      <c r="SCE102" s="29"/>
      <c r="SCF102" s="29"/>
      <c r="SCG102" s="29"/>
      <c r="SCH102" s="29"/>
      <c r="SCI102" s="29"/>
      <c r="SCJ102" s="29"/>
      <c r="SCK102" s="29"/>
      <c r="SCL102" s="29"/>
      <c r="SCM102" s="29"/>
      <c r="SCN102" s="29"/>
      <c r="SCO102" s="29"/>
      <c r="SCP102" s="29"/>
      <c r="SCQ102" s="29"/>
      <c r="SCR102" s="29"/>
      <c r="SCS102" s="29"/>
      <c r="SCT102" s="29"/>
      <c r="SCU102" s="29"/>
      <c r="SCV102" s="29"/>
      <c r="SCW102" s="29"/>
      <c r="SCX102" s="29"/>
      <c r="SCY102" s="29"/>
      <c r="SCZ102" s="29"/>
      <c r="SDA102" s="29"/>
      <c r="SDB102" s="29"/>
      <c r="SDC102" s="29"/>
      <c r="SDD102" s="29"/>
      <c r="SDE102" s="29"/>
      <c r="SDF102" s="29"/>
      <c r="SDG102" s="29"/>
      <c r="SDH102" s="29"/>
      <c r="SDI102" s="29"/>
      <c r="SDJ102" s="29"/>
      <c r="SDK102" s="29"/>
      <c r="SDL102" s="29"/>
      <c r="SDM102" s="29"/>
      <c r="SDN102" s="29"/>
      <c r="SDO102" s="29"/>
      <c r="SDP102" s="29"/>
      <c r="SDQ102" s="29"/>
      <c r="SDR102" s="29"/>
      <c r="SDS102" s="29"/>
      <c r="SDT102" s="29"/>
      <c r="SDU102" s="29"/>
      <c r="SDV102" s="29"/>
      <c r="SDW102" s="29"/>
      <c r="SDX102" s="29"/>
      <c r="SDY102" s="29"/>
      <c r="SDZ102" s="29"/>
      <c r="SEA102" s="29"/>
      <c r="SEB102" s="29"/>
      <c r="SEC102" s="29"/>
      <c r="SED102" s="29"/>
      <c r="SEE102" s="29"/>
      <c r="SEF102" s="29"/>
      <c r="SEG102" s="29"/>
      <c r="SEH102" s="29"/>
      <c r="SEI102" s="29"/>
      <c r="SEJ102" s="29"/>
      <c r="SEK102" s="29"/>
      <c r="SEL102" s="29"/>
      <c r="SEM102" s="29"/>
      <c r="SEN102" s="29"/>
      <c r="SEO102" s="29"/>
      <c r="SEP102" s="29"/>
      <c r="SEQ102" s="29"/>
      <c r="SER102" s="29"/>
      <c r="SES102" s="29"/>
      <c r="SET102" s="29"/>
      <c r="SEU102" s="29"/>
      <c r="SEV102" s="29"/>
      <c r="SEW102" s="29"/>
      <c r="SEX102" s="29"/>
      <c r="SEY102" s="29"/>
      <c r="SEZ102" s="29"/>
      <c r="SFA102" s="29"/>
      <c r="SFB102" s="29"/>
      <c r="SFC102" s="29"/>
      <c r="SFD102" s="29"/>
      <c r="SFE102" s="29"/>
      <c r="SFF102" s="29"/>
      <c r="SFG102" s="29"/>
      <c r="SFH102" s="29"/>
      <c r="SFI102" s="29"/>
      <c r="SFJ102" s="29"/>
      <c r="SFK102" s="29"/>
      <c r="SFL102" s="29"/>
      <c r="SFM102" s="29"/>
      <c r="SFN102" s="29"/>
      <c r="SFO102" s="29"/>
      <c r="SFP102" s="29"/>
      <c r="SFQ102" s="29"/>
      <c r="SFR102" s="29"/>
      <c r="SFS102" s="29"/>
      <c r="SFT102" s="29"/>
      <c r="SFU102" s="29"/>
      <c r="SFV102" s="29"/>
      <c r="SFW102" s="29"/>
      <c r="SFX102" s="29"/>
      <c r="SFY102" s="29"/>
      <c r="SFZ102" s="29"/>
      <c r="SGA102" s="29"/>
      <c r="SGB102" s="29"/>
      <c r="SGC102" s="29"/>
      <c r="SGD102" s="29"/>
      <c r="SGE102" s="29"/>
      <c r="SGF102" s="29"/>
      <c r="SGG102" s="29"/>
      <c r="SGH102" s="29"/>
      <c r="SGI102" s="29"/>
      <c r="SGJ102" s="29"/>
      <c r="SGK102" s="29"/>
      <c r="SGL102" s="29"/>
      <c r="SGM102" s="29"/>
      <c r="SGN102" s="29"/>
      <c r="SGO102" s="29"/>
      <c r="SGP102" s="29"/>
      <c r="SGQ102" s="29"/>
      <c r="SGR102" s="29"/>
      <c r="SGS102" s="29"/>
      <c r="SGT102" s="29"/>
      <c r="SGU102" s="29"/>
      <c r="SGV102" s="29"/>
      <c r="SGW102" s="29"/>
      <c r="SGX102" s="29"/>
      <c r="SGY102" s="29"/>
      <c r="SGZ102" s="29"/>
      <c r="SHA102" s="29"/>
      <c r="SHB102" s="29"/>
      <c r="SHC102" s="29"/>
      <c r="SHD102" s="29"/>
      <c r="SHE102" s="29"/>
      <c r="SHF102" s="29"/>
      <c r="SHG102" s="29"/>
      <c r="SHH102" s="29"/>
      <c r="SHI102" s="29"/>
      <c r="SHJ102" s="29"/>
      <c r="SHK102" s="29"/>
      <c r="SHL102" s="29"/>
      <c r="SHM102" s="29"/>
      <c r="SHN102" s="29"/>
      <c r="SHO102" s="29"/>
      <c r="SHP102" s="29"/>
      <c r="SHQ102" s="29"/>
      <c r="SHR102" s="29"/>
      <c r="SHS102" s="29"/>
      <c r="SHT102" s="29"/>
      <c r="SHU102" s="29"/>
      <c r="SHV102" s="29"/>
      <c r="SHW102" s="29"/>
      <c r="SHX102" s="29"/>
      <c r="SHY102" s="29"/>
      <c r="SHZ102" s="29"/>
      <c r="SIA102" s="29"/>
      <c r="SIB102" s="29"/>
      <c r="SIC102" s="29"/>
      <c r="SID102" s="29"/>
      <c r="SIE102" s="29"/>
      <c r="SIF102" s="29"/>
      <c r="SIG102" s="29"/>
      <c r="SIH102" s="29"/>
      <c r="SII102" s="29"/>
      <c r="SIJ102" s="29"/>
      <c r="SIK102" s="29"/>
      <c r="SIL102" s="29"/>
      <c r="SIM102" s="29"/>
      <c r="SIN102" s="29"/>
      <c r="SIO102" s="29"/>
      <c r="SIP102" s="29"/>
      <c r="SIQ102" s="29"/>
      <c r="SIR102" s="29"/>
      <c r="SIS102" s="29"/>
      <c r="SIT102" s="29"/>
      <c r="SIU102" s="29"/>
      <c r="SIV102" s="29"/>
      <c r="SIW102" s="29"/>
      <c r="SIX102" s="29"/>
      <c r="SIY102" s="29"/>
      <c r="SIZ102" s="29"/>
      <c r="SJA102" s="29"/>
      <c r="SJB102" s="29"/>
      <c r="SJC102" s="29"/>
      <c r="SJD102" s="29"/>
      <c r="SJE102" s="29"/>
      <c r="SJF102" s="29"/>
      <c r="SJG102" s="29"/>
      <c r="SJH102" s="29"/>
      <c r="SJI102" s="29"/>
      <c r="SJJ102" s="29"/>
      <c r="SJK102" s="29"/>
      <c r="SJL102" s="29"/>
      <c r="SJM102" s="29"/>
      <c r="SJN102" s="29"/>
      <c r="SJO102" s="29"/>
      <c r="SJP102" s="29"/>
      <c r="SJQ102" s="29"/>
      <c r="SJR102" s="29"/>
      <c r="SJS102" s="29"/>
      <c r="SJT102" s="29"/>
      <c r="SJU102" s="29"/>
      <c r="SJV102" s="29"/>
      <c r="SJW102" s="29"/>
      <c r="SJX102" s="29"/>
      <c r="SJY102" s="29"/>
      <c r="SJZ102" s="29"/>
      <c r="SKA102" s="29"/>
      <c r="SKB102" s="29"/>
      <c r="SKC102" s="29"/>
      <c r="SKD102" s="29"/>
      <c r="SKE102" s="29"/>
      <c r="SKF102" s="29"/>
      <c r="SKG102" s="29"/>
      <c r="SKH102" s="29"/>
      <c r="SKI102" s="29"/>
      <c r="SKJ102" s="29"/>
      <c r="SKK102" s="29"/>
      <c r="SKL102" s="29"/>
      <c r="SKM102" s="29"/>
      <c r="SKN102" s="29"/>
      <c r="SKO102" s="29"/>
      <c r="SKP102" s="29"/>
      <c r="SKQ102" s="29"/>
      <c r="SKR102" s="29"/>
      <c r="SKS102" s="29"/>
      <c r="SKT102" s="29"/>
      <c r="SKU102" s="29"/>
      <c r="SKV102" s="29"/>
      <c r="SKW102" s="29"/>
      <c r="SKX102" s="29"/>
      <c r="SKY102" s="29"/>
      <c r="SKZ102" s="29"/>
      <c r="SLA102" s="29"/>
      <c r="SLB102" s="29"/>
      <c r="SLC102" s="29"/>
      <c r="SLD102" s="29"/>
      <c r="SLE102" s="29"/>
      <c r="SLF102" s="29"/>
      <c r="SLG102" s="29"/>
      <c r="SLH102" s="29"/>
      <c r="SLI102" s="29"/>
      <c r="SLJ102" s="29"/>
      <c r="SLK102" s="29"/>
      <c r="SLL102" s="29"/>
      <c r="SLM102" s="29"/>
      <c r="SLN102" s="29"/>
      <c r="SLO102" s="29"/>
      <c r="SLP102" s="29"/>
      <c r="SLQ102" s="29"/>
      <c r="SLR102" s="29"/>
      <c r="SLS102" s="29"/>
      <c r="SLT102" s="29"/>
      <c r="SLU102" s="29"/>
      <c r="SLV102" s="29"/>
      <c r="SLW102" s="29"/>
      <c r="SLX102" s="29"/>
      <c r="SLY102" s="29"/>
      <c r="SLZ102" s="29"/>
      <c r="SMA102" s="29"/>
      <c r="SMB102" s="29"/>
      <c r="SMC102" s="29"/>
      <c r="SMD102" s="29"/>
      <c r="SME102" s="29"/>
      <c r="SMF102" s="29"/>
      <c r="SMG102" s="29"/>
      <c r="SMH102" s="29"/>
      <c r="SMI102" s="29"/>
      <c r="SMJ102" s="29"/>
      <c r="SMK102" s="29"/>
      <c r="SML102" s="29"/>
      <c r="SMM102" s="29"/>
      <c r="SMN102" s="29"/>
      <c r="SMO102" s="29"/>
      <c r="SMP102" s="29"/>
      <c r="SMQ102" s="29"/>
      <c r="SMR102" s="29"/>
      <c r="SMS102" s="29"/>
      <c r="SMT102" s="29"/>
      <c r="SMU102" s="29"/>
      <c r="SMV102" s="29"/>
      <c r="SMW102" s="29"/>
      <c r="SMX102" s="29"/>
      <c r="SMY102" s="29"/>
      <c r="SMZ102" s="29"/>
      <c r="SNA102" s="29"/>
      <c r="SNB102" s="29"/>
      <c r="SNC102" s="29"/>
      <c r="SND102" s="29"/>
      <c r="SNE102" s="29"/>
      <c r="SNF102" s="29"/>
      <c r="SNG102" s="29"/>
      <c r="SNH102" s="29"/>
      <c r="SNI102" s="29"/>
      <c r="SNJ102" s="29"/>
      <c r="SNK102" s="29"/>
      <c r="SNL102" s="29"/>
      <c r="SNM102" s="29"/>
      <c r="SNN102" s="29"/>
      <c r="SNO102" s="29"/>
      <c r="SNP102" s="29"/>
      <c r="SNQ102" s="29"/>
      <c r="SNR102" s="29"/>
      <c r="SNS102" s="29"/>
      <c r="SNT102" s="29"/>
      <c r="SNU102" s="29"/>
      <c r="SNV102" s="29"/>
      <c r="SNW102" s="29"/>
      <c r="SNX102" s="29"/>
      <c r="SNY102" s="29"/>
      <c r="SNZ102" s="29"/>
      <c r="SOA102" s="29"/>
      <c r="SOB102" s="29"/>
      <c r="SOC102" s="29"/>
      <c r="SOD102" s="29"/>
      <c r="SOE102" s="29"/>
      <c r="SOF102" s="29"/>
      <c r="SOG102" s="29"/>
      <c r="SOH102" s="29"/>
      <c r="SOI102" s="29"/>
      <c r="SOJ102" s="29"/>
      <c r="SOK102" s="29"/>
      <c r="SOL102" s="29"/>
      <c r="SOM102" s="29"/>
      <c r="SON102" s="29"/>
      <c r="SOO102" s="29"/>
      <c r="SOP102" s="29"/>
      <c r="SOQ102" s="29"/>
      <c r="SOR102" s="29"/>
      <c r="SOS102" s="29"/>
      <c r="SOT102" s="29"/>
      <c r="SOU102" s="29"/>
      <c r="SOV102" s="29"/>
      <c r="SOW102" s="29"/>
      <c r="SOX102" s="29"/>
      <c r="SOY102" s="29"/>
      <c r="SOZ102" s="29"/>
      <c r="SPA102" s="29"/>
      <c r="SPB102" s="29"/>
      <c r="SPC102" s="29"/>
      <c r="SPD102" s="29"/>
      <c r="SPE102" s="29"/>
      <c r="SPF102" s="29"/>
      <c r="SPG102" s="29"/>
      <c r="SPH102" s="29"/>
      <c r="SPI102" s="29"/>
      <c r="SPJ102" s="29"/>
      <c r="SPK102" s="29"/>
      <c r="SPL102" s="29"/>
      <c r="SPM102" s="29"/>
      <c r="SPN102" s="29"/>
      <c r="SPO102" s="29"/>
      <c r="SPP102" s="29"/>
      <c r="SPQ102" s="29"/>
      <c r="SPR102" s="29"/>
      <c r="SPS102" s="29"/>
      <c r="SPT102" s="29"/>
      <c r="SPU102" s="29"/>
      <c r="SPV102" s="29"/>
      <c r="SPW102" s="29"/>
      <c r="SPX102" s="29"/>
      <c r="SPY102" s="29"/>
      <c r="SPZ102" s="29"/>
      <c r="SQA102" s="29"/>
      <c r="SQB102" s="29"/>
      <c r="SQC102" s="29"/>
      <c r="SQD102" s="29"/>
      <c r="SQE102" s="29"/>
      <c r="SQF102" s="29"/>
      <c r="SQG102" s="29"/>
      <c r="SQH102" s="29"/>
      <c r="SQI102" s="29"/>
      <c r="SQJ102" s="29"/>
      <c r="SQK102" s="29"/>
      <c r="SQL102" s="29"/>
      <c r="SQM102" s="29"/>
      <c r="SQN102" s="29"/>
      <c r="SQO102" s="29"/>
      <c r="SQP102" s="29"/>
      <c r="SQQ102" s="29"/>
      <c r="SQR102" s="29"/>
      <c r="SQS102" s="29"/>
      <c r="SQT102" s="29"/>
      <c r="SQU102" s="29"/>
      <c r="SQV102" s="29"/>
      <c r="SQW102" s="29"/>
      <c r="SQX102" s="29"/>
      <c r="SQY102" s="29"/>
      <c r="SQZ102" s="29"/>
      <c r="SRA102" s="29"/>
      <c r="SRB102" s="29"/>
      <c r="SRC102" s="29"/>
      <c r="SRD102" s="29"/>
      <c r="SRE102" s="29"/>
      <c r="SRF102" s="29"/>
      <c r="SRG102" s="29"/>
      <c r="SRH102" s="29"/>
      <c r="SRI102" s="29"/>
      <c r="SRJ102" s="29"/>
      <c r="SRK102" s="29"/>
      <c r="SRL102" s="29"/>
      <c r="SRM102" s="29"/>
      <c r="SRN102" s="29"/>
      <c r="SRO102" s="29"/>
      <c r="SRP102" s="29"/>
      <c r="SRQ102" s="29"/>
      <c r="SRR102" s="29"/>
      <c r="SRS102" s="29"/>
      <c r="SRT102" s="29"/>
      <c r="SRU102" s="29"/>
      <c r="SRV102" s="29"/>
      <c r="SRW102" s="29"/>
      <c r="SRX102" s="29"/>
      <c r="SRY102" s="29"/>
      <c r="SRZ102" s="29"/>
      <c r="SSA102" s="29"/>
      <c r="SSB102" s="29"/>
      <c r="SSC102" s="29"/>
      <c r="SSD102" s="29"/>
      <c r="SSE102" s="29"/>
      <c r="SSF102" s="29"/>
      <c r="SSG102" s="29"/>
      <c r="SSH102" s="29"/>
      <c r="SSI102" s="29"/>
      <c r="SSJ102" s="29"/>
      <c r="SSK102" s="29"/>
      <c r="SSL102" s="29"/>
      <c r="SSM102" s="29"/>
      <c r="SSN102" s="29"/>
      <c r="SSO102" s="29"/>
      <c r="SSP102" s="29"/>
      <c r="SSQ102" s="29"/>
      <c r="SSR102" s="29"/>
      <c r="SSS102" s="29"/>
      <c r="SST102" s="29"/>
      <c r="SSU102" s="29"/>
      <c r="SSV102" s="29"/>
      <c r="SSW102" s="29"/>
      <c r="SSX102" s="29"/>
      <c r="SSY102" s="29"/>
      <c r="SSZ102" s="29"/>
      <c r="STA102" s="29"/>
      <c r="STB102" s="29"/>
      <c r="STC102" s="29"/>
      <c r="STD102" s="29"/>
      <c r="STE102" s="29"/>
      <c r="STF102" s="29"/>
      <c r="STG102" s="29"/>
      <c r="STH102" s="29"/>
      <c r="STI102" s="29"/>
      <c r="STJ102" s="29"/>
      <c r="STK102" s="29"/>
      <c r="STL102" s="29"/>
      <c r="STM102" s="29"/>
      <c r="STN102" s="29"/>
      <c r="STO102" s="29"/>
      <c r="STP102" s="29"/>
      <c r="STQ102" s="29"/>
      <c r="STR102" s="29"/>
      <c r="STS102" s="29"/>
      <c r="STT102" s="29"/>
      <c r="STU102" s="29"/>
      <c r="STV102" s="29"/>
      <c r="STW102" s="29"/>
      <c r="STX102" s="29"/>
      <c r="STY102" s="29"/>
      <c r="STZ102" s="29"/>
      <c r="SUA102" s="29"/>
      <c r="SUB102" s="29"/>
      <c r="SUC102" s="29"/>
      <c r="SUD102" s="29"/>
      <c r="SUE102" s="29"/>
      <c r="SUF102" s="29"/>
      <c r="SUG102" s="29"/>
      <c r="SUH102" s="29"/>
      <c r="SUI102" s="29"/>
      <c r="SUJ102" s="29"/>
      <c r="SUK102" s="29"/>
      <c r="SUL102" s="29"/>
      <c r="SUM102" s="29"/>
      <c r="SUN102" s="29"/>
      <c r="SUO102" s="29"/>
      <c r="SUP102" s="29"/>
      <c r="SUQ102" s="29"/>
      <c r="SUR102" s="29"/>
      <c r="SUS102" s="29"/>
      <c r="SUT102" s="29"/>
      <c r="SUU102" s="29"/>
      <c r="SUV102" s="29"/>
      <c r="SUW102" s="29"/>
      <c r="SUX102" s="29"/>
      <c r="SUY102" s="29"/>
      <c r="SUZ102" s="29"/>
      <c r="SVA102" s="29"/>
      <c r="SVB102" s="29"/>
      <c r="SVC102" s="29"/>
      <c r="SVD102" s="29"/>
      <c r="SVE102" s="29"/>
      <c r="SVF102" s="29"/>
      <c r="SVG102" s="29"/>
      <c r="SVH102" s="29"/>
      <c r="SVI102" s="29"/>
      <c r="SVJ102" s="29"/>
      <c r="SVK102" s="29"/>
      <c r="SVL102" s="29"/>
      <c r="SVM102" s="29"/>
      <c r="SVN102" s="29"/>
      <c r="SVO102" s="29"/>
      <c r="SVP102" s="29"/>
      <c r="SVQ102" s="29"/>
      <c r="SVR102" s="29"/>
      <c r="SVS102" s="29"/>
      <c r="SVT102" s="29"/>
      <c r="SVU102" s="29"/>
      <c r="SVV102" s="29"/>
      <c r="SVW102" s="29"/>
      <c r="SVX102" s="29"/>
      <c r="SVY102" s="29"/>
      <c r="SVZ102" s="29"/>
      <c r="SWA102" s="29"/>
      <c r="SWB102" s="29"/>
      <c r="SWC102" s="29"/>
      <c r="SWD102" s="29"/>
      <c r="SWE102" s="29"/>
      <c r="SWF102" s="29"/>
      <c r="SWG102" s="29"/>
      <c r="SWH102" s="29"/>
      <c r="SWI102" s="29"/>
      <c r="SWJ102" s="29"/>
      <c r="SWK102" s="29"/>
      <c r="SWL102" s="29"/>
      <c r="SWM102" s="29"/>
      <c r="SWN102" s="29"/>
      <c r="SWO102" s="29"/>
      <c r="SWP102" s="29"/>
      <c r="SWQ102" s="29"/>
      <c r="SWR102" s="29"/>
      <c r="SWS102" s="29"/>
      <c r="SWT102" s="29"/>
      <c r="SWU102" s="29"/>
      <c r="SWV102" s="29"/>
      <c r="SWW102" s="29"/>
      <c r="SWX102" s="29"/>
      <c r="SWY102" s="29"/>
      <c r="SWZ102" s="29"/>
      <c r="SXA102" s="29"/>
      <c r="SXB102" s="29"/>
      <c r="SXC102" s="29"/>
      <c r="SXD102" s="29"/>
      <c r="SXE102" s="29"/>
      <c r="SXF102" s="29"/>
      <c r="SXG102" s="29"/>
      <c r="SXH102" s="29"/>
      <c r="SXI102" s="29"/>
      <c r="SXJ102" s="29"/>
      <c r="SXK102" s="29"/>
      <c r="SXL102" s="29"/>
      <c r="SXM102" s="29"/>
      <c r="SXN102" s="29"/>
      <c r="SXO102" s="29"/>
      <c r="SXP102" s="29"/>
      <c r="SXQ102" s="29"/>
      <c r="SXR102" s="29"/>
      <c r="SXS102" s="29"/>
      <c r="SXT102" s="29"/>
      <c r="SXU102" s="29"/>
      <c r="SXV102" s="29"/>
      <c r="SXW102" s="29"/>
      <c r="SXX102" s="29"/>
      <c r="SXY102" s="29"/>
      <c r="SXZ102" s="29"/>
      <c r="SYA102" s="29"/>
      <c r="SYB102" s="29"/>
      <c r="SYC102" s="29"/>
      <c r="SYD102" s="29"/>
      <c r="SYE102" s="29"/>
      <c r="SYF102" s="29"/>
      <c r="SYG102" s="29"/>
      <c r="SYH102" s="29"/>
      <c r="SYI102" s="29"/>
      <c r="SYJ102" s="29"/>
      <c r="SYK102" s="29"/>
      <c r="SYL102" s="29"/>
      <c r="SYM102" s="29"/>
      <c r="SYN102" s="29"/>
      <c r="SYO102" s="29"/>
      <c r="SYP102" s="29"/>
      <c r="SYQ102" s="29"/>
      <c r="SYR102" s="29"/>
      <c r="SYS102" s="29"/>
      <c r="SYT102" s="29"/>
      <c r="SYU102" s="29"/>
      <c r="SYV102" s="29"/>
      <c r="SYW102" s="29"/>
      <c r="SYX102" s="29"/>
      <c r="SYY102" s="29"/>
      <c r="SYZ102" s="29"/>
      <c r="SZA102" s="29"/>
      <c r="SZB102" s="29"/>
      <c r="SZC102" s="29"/>
      <c r="SZD102" s="29"/>
      <c r="SZE102" s="29"/>
      <c r="SZF102" s="29"/>
      <c r="SZG102" s="29"/>
      <c r="SZH102" s="29"/>
      <c r="SZI102" s="29"/>
      <c r="SZJ102" s="29"/>
      <c r="SZK102" s="29"/>
      <c r="SZL102" s="29"/>
      <c r="SZM102" s="29"/>
      <c r="SZN102" s="29"/>
      <c r="SZO102" s="29"/>
      <c r="SZP102" s="29"/>
      <c r="SZQ102" s="29"/>
      <c r="SZR102" s="29"/>
      <c r="SZS102" s="29"/>
      <c r="SZT102" s="29"/>
      <c r="SZU102" s="29"/>
      <c r="SZV102" s="29"/>
      <c r="SZW102" s="29"/>
      <c r="SZX102" s="29"/>
      <c r="SZY102" s="29"/>
      <c r="SZZ102" s="29"/>
      <c r="TAA102" s="29"/>
      <c r="TAB102" s="29"/>
      <c r="TAC102" s="29"/>
      <c r="TAD102" s="29"/>
      <c r="TAE102" s="29"/>
      <c r="TAF102" s="29"/>
      <c r="TAG102" s="29"/>
      <c r="TAH102" s="29"/>
      <c r="TAI102" s="29"/>
      <c r="TAJ102" s="29"/>
      <c r="TAK102" s="29"/>
      <c r="TAL102" s="29"/>
      <c r="TAM102" s="29"/>
      <c r="TAN102" s="29"/>
      <c r="TAO102" s="29"/>
      <c r="TAP102" s="29"/>
      <c r="TAQ102" s="29"/>
      <c r="TAR102" s="29"/>
      <c r="TAS102" s="29"/>
      <c r="TAT102" s="29"/>
      <c r="TAU102" s="29"/>
      <c r="TAV102" s="29"/>
      <c r="TAW102" s="29"/>
      <c r="TAX102" s="29"/>
      <c r="TAY102" s="29"/>
      <c r="TAZ102" s="29"/>
      <c r="TBA102" s="29"/>
      <c r="TBB102" s="29"/>
      <c r="TBC102" s="29"/>
      <c r="TBD102" s="29"/>
      <c r="TBE102" s="29"/>
      <c r="TBF102" s="29"/>
      <c r="TBG102" s="29"/>
      <c r="TBH102" s="29"/>
      <c r="TBI102" s="29"/>
      <c r="TBJ102" s="29"/>
      <c r="TBK102" s="29"/>
      <c r="TBL102" s="29"/>
      <c r="TBM102" s="29"/>
      <c r="TBN102" s="29"/>
      <c r="TBO102" s="29"/>
      <c r="TBP102" s="29"/>
      <c r="TBQ102" s="29"/>
      <c r="TBR102" s="29"/>
      <c r="TBS102" s="29"/>
      <c r="TBT102" s="29"/>
      <c r="TBU102" s="29"/>
      <c r="TBV102" s="29"/>
      <c r="TBW102" s="29"/>
      <c r="TBX102" s="29"/>
      <c r="TBY102" s="29"/>
      <c r="TBZ102" s="29"/>
      <c r="TCA102" s="29"/>
      <c r="TCB102" s="29"/>
      <c r="TCC102" s="29"/>
      <c r="TCD102" s="29"/>
      <c r="TCE102" s="29"/>
      <c r="TCF102" s="29"/>
      <c r="TCG102" s="29"/>
      <c r="TCH102" s="29"/>
      <c r="TCI102" s="29"/>
      <c r="TCJ102" s="29"/>
      <c r="TCK102" s="29"/>
      <c r="TCL102" s="29"/>
      <c r="TCM102" s="29"/>
      <c r="TCN102" s="29"/>
      <c r="TCO102" s="29"/>
      <c r="TCP102" s="29"/>
      <c r="TCQ102" s="29"/>
      <c r="TCR102" s="29"/>
      <c r="TCS102" s="29"/>
      <c r="TCT102" s="29"/>
      <c r="TCU102" s="29"/>
      <c r="TCV102" s="29"/>
      <c r="TCW102" s="29"/>
      <c r="TCX102" s="29"/>
      <c r="TCY102" s="29"/>
      <c r="TCZ102" s="29"/>
      <c r="TDA102" s="29"/>
      <c r="TDB102" s="29"/>
      <c r="TDC102" s="29"/>
      <c r="TDD102" s="29"/>
      <c r="TDE102" s="29"/>
      <c r="TDF102" s="29"/>
      <c r="TDG102" s="29"/>
      <c r="TDH102" s="29"/>
      <c r="TDI102" s="29"/>
      <c r="TDJ102" s="29"/>
      <c r="TDK102" s="29"/>
      <c r="TDL102" s="29"/>
      <c r="TDM102" s="29"/>
      <c r="TDN102" s="29"/>
      <c r="TDO102" s="29"/>
      <c r="TDP102" s="29"/>
      <c r="TDQ102" s="29"/>
      <c r="TDR102" s="29"/>
      <c r="TDS102" s="29"/>
      <c r="TDT102" s="29"/>
      <c r="TDU102" s="29"/>
      <c r="TDV102" s="29"/>
      <c r="TDW102" s="29"/>
      <c r="TDX102" s="29"/>
      <c r="TDY102" s="29"/>
      <c r="TDZ102" s="29"/>
      <c r="TEA102" s="29"/>
      <c r="TEB102" s="29"/>
      <c r="TEC102" s="29"/>
      <c r="TED102" s="29"/>
      <c r="TEE102" s="29"/>
      <c r="TEF102" s="29"/>
      <c r="TEG102" s="29"/>
      <c r="TEH102" s="29"/>
      <c r="TEI102" s="29"/>
      <c r="TEJ102" s="29"/>
      <c r="TEK102" s="29"/>
      <c r="TEL102" s="29"/>
      <c r="TEM102" s="29"/>
      <c r="TEN102" s="29"/>
      <c r="TEO102" s="29"/>
      <c r="TEP102" s="29"/>
      <c r="TEQ102" s="29"/>
      <c r="TER102" s="29"/>
      <c r="TES102" s="29"/>
      <c r="TET102" s="29"/>
      <c r="TEU102" s="29"/>
      <c r="TEV102" s="29"/>
      <c r="TEW102" s="29"/>
      <c r="TEX102" s="29"/>
      <c r="TEY102" s="29"/>
      <c r="TEZ102" s="29"/>
      <c r="TFA102" s="29"/>
      <c r="TFB102" s="29"/>
      <c r="TFC102" s="29"/>
      <c r="TFD102" s="29"/>
      <c r="TFE102" s="29"/>
      <c r="TFF102" s="29"/>
      <c r="TFG102" s="29"/>
      <c r="TFH102" s="29"/>
      <c r="TFI102" s="29"/>
      <c r="TFJ102" s="29"/>
      <c r="TFK102" s="29"/>
      <c r="TFL102" s="29"/>
      <c r="TFM102" s="29"/>
      <c r="TFN102" s="29"/>
      <c r="TFO102" s="29"/>
      <c r="TFP102" s="29"/>
      <c r="TFQ102" s="29"/>
      <c r="TFR102" s="29"/>
      <c r="TFS102" s="29"/>
      <c r="TFT102" s="29"/>
      <c r="TFU102" s="29"/>
      <c r="TFV102" s="29"/>
      <c r="TFW102" s="29"/>
      <c r="TFX102" s="29"/>
      <c r="TFY102" s="29"/>
      <c r="TFZ102" s="29"/>
      <c r="TGA102" s="29"/>
      <c r="TGB102" s="29"/>
      <c r="TGC102" s="29"/>
      <c r="TGD102" s="29"/>
      <c r="TGE102" s="29"/>
      <c r="TGF102" s="29"/>
      <c r="TGG102" s="29"/>
      <c r="TGH102" s="29"/>
      <c r="TGI102" s="29"/>
      <c r="TGJ102" s="29"/>
      <c r="TGK102" s="29"/>
      <c r="TGL102" s="29"/>
      <c r="TGM102" s="29"/>
      <c r="TGN102" s="29"/>
      <c r="TGO102" s="29"/>
      <c r="TGP102" s="29"/>
      <c r="TGQ102" s="29"/>
      <c r="TGR102" s="29"/>
      <c r="TGS102" s="29"/>
      <c r="TGT102" s="29"/>
      <c r="TGU102" s="29"/>
      <c r="TGV102" s="29"/>
      <c r="TGW102" s="29"/>
      <c r="TGX102" s="29"/>
      <c r="TGY102" s="29"/>
      <c r="TGZ102" s="29"/>
      <c r="THA102" s="29"/>
      <c r="THB102" s="29"/>
      <c r="THC102" s="29"/>
      <c r="THD102" s="29"/>
      <c r="THE102" s="29"/>
      <c r="THF102" s="29"/>
      <c r="THG102" s="29"/>
      <c r="THH102" s="29"/>
      <c r="THI102" s="29"/>
      <c r="THJ102" s="29"/>
      <c r="THK102" s="29"/>
      <c r="THL102" s="29"/>
      <c r="THM102" s="29"/>
      <c r="THN102" s="29"/>
      <c r="THO102" s="29"/>
      <c r="THP102" s="29"/>
      <c r="THQ102" s="29"/>
      <c r="THR102" s="29"/>
      <c r="THS102" s="29"/>
      <c r="THT102" s="29"/>
      <c r="THU102" s="29"/>
      <c r="THV102" s="29"/>
      <c r="THW102" s="29"/>
      <c r="THX102" s="29"/>
      <c r="THY102" s="29"/>
      <c r="THZ102" s="29"/>
      <c r="TIA102" s="29"/>
      <c r="TIB102" s="29"/>
      <c r="TIC102" s="29"/>
      <c r="TID102" s="29"/>
      <c r="TIE102" s="29"/>
      <c r="TIF102" s="29"/>
      <c r="TIG102" s="29"/>
      <c r="TIH102" s="29"/>
      <c r="TII102" s="29"/>
      <c r="TIJ102" s="29"/>
      <c r="TIK102" s="29"/>
      <c r="TIL102" s="29"/>
      <c r="TIM102" s="29"/>
      <c r="TIN102" s="29"/>
      <c r="TIO102" s="29"/>
      <c r="TIP102" s="29"/>
      <c r="TIQ102" s="29"/>
      <c r="TIR102" s="29"/>
      <c r="TIS102" s="29"/>
      <c r="TIT102" s="29"/>
      <c r="TIU102" s="29"/>
      <c r="TIV102" s="29"/>
      <c r="TIW102" s="29"/>
      <c r="TIX102" s="29"/>
      <c r="TIY102" s="29"/>
      <c r="TIZ102" s="29"/>
      <c r="TJA102" s="29"/>
      <c r="TJB102" s="29"/>
      <c r="TJC102" s="29"/>
      <c r="TJD102" s="29"/>
      <c r="TJE102" s="29"/>
      <c r="TJF102" s="29"/>
      <c r="TJG102" s="29"/>
      <c r="TJH102" s="29"/>
      <c r="TJI102" s="29"/>
      <c r="TJJ102" s="29"/>
      <c r="TJK102" s="29"/>
      <c r="TJL102" s="29"/>
      <c r="TJM102" s="29"/>
      <c r="TJN102" s="29"/>
      <c r="TJO102" s="29"/>
      <c r="TJP102" s="29"/>
      <c r="TJQ102" s="29"/>
      <c r="TJR102" s="29"/>
      <c r="TJS102" s="29"/>
      <c r="TJT102" s="29"/>
      <c r="TJU102" s="29"/>
      <c r="TJV102" s="29"/>
      <c r="TJW102" s="29"/>
      <c r="TJX102" s="29"/>
      <c r="TJY102" s="29"/>
      <c r="TJZ102" s="29"/>
      <c r="TKA102" s="29"/>
      <c r="TKB102" s="29"/>
      <c r="TKC102" s="29"/>
      <c r="TKD102" s="29"/>
      <c r="TKE102" s="29"/>
      <c r="TKF102" s="29"/>
      <c r="TKG102" s="29"/>
      <c r="TKH102" s="29"/>
      <c r="TKI102" s="29"/>
      <c r="TKJ102" s="29"/>
      <c r="TKK102" s="29"/>
      <c r="TKL102" s="29"/>
      <c r="TKM102" s="29"/>
      <c r="TKN102" s="29"/>
      <c r="TKO102" s="29"/>
      <c r="TKP102" s="29"/>
      <c r="TKQ102" s="29"/>
      <c r="TKR102" s="29"/>
      <c r="TKS102" s="29"/>
      <c r="TKT102" s="29"/>
      <c r="TKU102" s="29"/>
      <c r="TKV102" s="29"/>
      <c r="TKW102" s="29"/>
      <c r="TKX102" s="29"/>
      <c r="TKY102" s="29"/>
      <c r="TKZ102" s="29"/>
      <c r="TLA102" s="29"/>
      <c r="TLB102" s="29"/>
      <c r="TLC102" s="29"/>
      <c r="TLD102" s="29"/>
      <c r="TLE102" s="29"/>
      <c r="TLF102" s="29"/>
      <c r="TLG102" s="29"/>
      <c r="TLH102" s="29"/>
      <c r="TLI102" s="29"/>
      <c r="TLJ102" s="29"/>
      <c r="TLK102" s="29"/>
      <c r="TLL102" s="29"/>
      <c r="TLM102" s="29"/>
      <c r="TLN102" s="29"/>
      <c r="TLO102" s="29"/>
      <c r="TLP102" s="29"/>
      <c r="TLQ102" s="29"/>
      <c r="TLR102" s="29"/>
      <c r="TLS102" s="29"/>
      <c r="TLT102" s="29"/>
      <c r="TLU102" s="29"/>
      <c r="TLV102" s="29"/>
      <c r="TLW102" s="29"/>
      <c r="TLX102" s="29"/>
      <c r="TLY102" s="29"/>
      <c r="TLZ102" s="29"/>
      <c r="TMA102" s="29"/>
      <c r="TMB102" s="29"/>
      <c r="TMC102" s="29"/>
      <c r="TMD102" s="29"/>
      <c r="TME102" s="29"/>
      <c r="TMF102" s="29"/>
      <c r="TMG102" s="29"/>
      <c r="TMH102" s="29"/>
      <c r="TMI102" s="29"/>
      <c r="TMJ102" s="29"/>
      <c r="TMK102" s="29"/>
      <c r="TML102" s="29"/>
      <c r="TMM102" s="29"/>
      <c r="TMN102" s="29"/>
      <c r="TMO102" s="29"/>
      <c r="TMP102" s="29"/>
      <c r="TMQ102" s="29"/>
      <c r="TMR102" s="29"/>
      <c r="TMS102" s="29"/>
      <c r="TMT102" s="29"/>
      <c r="TMU102" s="29"/>
      <c r="TMV102" s="29"/>
      <c r="TMW102" s="29"/>
      <c r="TMX102" s="29"/>
      <c r="TMY102" s="29"/>
      <c r="TMZ102" s="29"/>
      <c r="TNA102" s="29"/>
      <c r="TNB102" s="29"/>
      <c r="TNC102" s="29"/>
      <c r="TND102" s="29"/>
      <c r="TNE102" s="29"/>
      <c r="TNF102" s="29"/>
      <c r="TNG102" s="29"/>
      <c r="TNH102" s="29"/>
      <c r="TNI102" s="29"/>
      <c r="TNJ102" s="29"/>
      <c r="TNK102" s="29"/>
      <c r="TNL102" s="29"/>
      <c r="TNM102" s="29"/>
      <c r="TNN102" s="29"/>
      <c r="TNO102" s="29"/>
      <c r="TNP102" s="29"/>
      <c r="TNQ102" s="29"/>
      <c r="TNR102" s="29"/>
      <c r="TNS102" s="29"/>
      <c r="TNT102" s="29"/>
      <c r="TNU102" s="29"/>
      <c r="TNV102" s="29"/>
      <c r="TNW102" s="29"/>
      <c r="TNX102" s="29"/>
      <c r="TNY102" s="29"/>
      <c r="TNZ102" s="29"/>
      <c r="TOA102" s="29"/>
      <c r="TOB102" s="29"/>
      <c r="TOC102" s="29"/>
      <c r="TOD102" s="29"/>
      <c r="TOE102" s="29"/>
      <c r="TOF102" s="29"/>
      <c r="TOG102" s="29"/>
      <c r="TOH102" s="29"/>
      <c r="TOI102" s="29"/>
      <c r="TOJ102" s="29"/>
      <c r="TOK102" s="29"/>
      <c r="TOL102" s="29"/>
      <c r="TOM102" s="29"/>
      <c r="TON102" s="29"/>
      <c r="TOO102" s="29"/>
      <c r="TOP102" s="29"/>
      <c r="TOQ102" s="29"/>
      <c r="TOR102" s="29"/>
      <c r="TOS102" s="29"/>
      <c r="TOT102" s="29"/>
      <c r="TOU102" s="29"/>
      <c r="TOV102" s="29"/>
      <c r="TOW102" s="29"/>
      <c r="TOX102" s="29"/>
      <c r="TOY102" s="29"/>
      <c r="TOZ102" s="29"/>
      <c r="TPA102" s="29"/>
      <c r="TPB102" s="29"/>
      <c r="TPC102" s="29"/>
      <c r="TPD102" s="29"/>
      <c r="TPE102" s="29"/>
      <c r="TPF102" s="29"/>
      <c r="TPG102" s="29"/>
      <c r="TPH102" s="29"/>
      <c r="TPI102" s="29"/>
      <c r="TPJ102" s="29"/>
      <c r="TPK102" s="29"/>
      <c r="TPL102" s="29"/>
      <c r="TPM102" s="29"/>
      <c r="TPN102" s="29"/>
      <c r="TPO102" s="29"/>
      <c r="TPP102" s="29"/>
      <c r="TPQ102" s="29"/>
      <c r="TPR102" s="29"/>
      <c r="TPS102" s="29"/>
      <c r="TPT102" s="29"/>
      <c r="TPU102" s="29"/>
      <c r="TPV102" s="29"/>
      <c r="TPW102" s="29"/>
      <c r="TPX102" s="29"/>
      <c r="TPY102" s="29"/>
      <c r="TPZ102" s="29"/>
      <c r="TQA102" s="29"/>
      <c r="TQB102" s="29"/>
      <c r="TQC102" s="29"/>
      <c r="TQD102" s="29"/>
      <c r="TQE102" s="29"/>
      <c r="TQF102" s="29"/>
      <c r="TQG102" s="29"/>
      <c r="TQH102" s="29"/>
      <c r="TQI102" s="29"/>
      <c r="TQJ102" s="29"/>
      <c r="TQK102" s="29"/>
      <c r="TQL102" s="29"/>
      <c r="TQM102" s="29"/>
      <c r="TQN102" s="29"/>
      <c r="TQO102" s="29"/>
      <c r="TQP102" s="29"/>
      <c r="TQQ102" s="29"/>
      <c r="TQR102" s="29"/>
      <c r="TQS102" s="29"/>
      <c r="TQT102" s="29"/>
      <c r="TQU102" s="29"/>
      <c r="TQV102" s="29"/>
      <c r="TQW102" s="29"/>
      <c r="TQX102" s="29"/>
      <c r="TQY102" s="29"/>
      <c r="TQZ102" s="29"/>
      <c r="TRA102" s="29"/>
      <c r="TRB102" s="29"/>
      <c r="TRC102" s="29"/>
      <c r="TRD102" s="29"/>
      <c r="TRE102" s="29"/>
      <c r="TRF102" s="29"/>
      <c r="TRG102" s="29"/>
      <c r="TRH102" s="29"/>
      <c r="TRI102" s="29"/>
      <c r="TRJ102" s="29"/>
      <c r="TRK102" s="29"/>
      <c r="TRL102" s="29"/>
      <c r="TRM102" s="29"/>
      <c r="TRN102" s="29"/>
      <c r="TRO102" s="29"/>
      <c r="TRP102" s="29"/>
      <c r="TRQ102" s="29"/>
      <c r="TRR102" s="29"/>
      <c r="TRS102" s="29"/>
      <c r="TRT102" s="29"/>
      <c r="TRU102" s="29"/>
      <c r="TRV102" s="29"/>
      <c r="TRW102" s="29"/>
      <c r="TRX102" s="29"/>
      <c r="TRY102" s="29"/>
      <c r="TRZ102" s="29"/>
      <c r="TSA102" s="29"/>
      <c r="TSB102" s="29"/>
      <c r="TSC102" s="29"/>
      <c r="TSD102" s="29"/>
      <c r="TSE102" s="29"/>
      <c r="TSF102" s="29"/>
      <c r="TSG102" s="29"/>
      <c r="TSH102" s="29"/>
      <c r="TSI102" s="29"/>
      <c r="TSJ102" s="29"/>
      <c r="TSK102" s="29"/>
      <c r="TSL102" s="29"/>
      <c r="TSM102" s="29"/>
      <c r="TSN102" s="29"/>
      <c r="TSO102" s="29"/>
      <c r="TSP102" s="29"/>
      <c r="TSQ102" s="29"/>
      <c r="TSR102" s="29"/>
      <c r="TSS102" s="29"/>
      <c r="TST102" s="29"/>
      <c r="TSU102" s="29"/>
      <c r="TSV102" s="29"/>
      <c r="TSW102" s="29"/>
      <c r="TSX102" s="29"/>
      <c r="TSY102" s="29"/>
      <c r="TSZ102" s="29"/>
      <c r="TTA102" s="29"/>
      <c r="TTB102" s="29"/>
      <c r="TTC102" s="29"/>
      <c r="TTD102" s="29"/>
      <c r="TTE102" s="29"/>
      <c r="TTF102" s="29"/>
      <c r="TTG102" s="29"/>
      <c r="TTH102" s="29"/>
      <c r="TTI102" s="29"/>
      <c r="TTJ102" s="29"/>
      <c r="TTK102" s="29"/>
      <c r="TTL102" s="29"/>
      <c r="TTM102" s="29"/>
      <c r="TTN102" s="29"/>
      <c r="TTO102" s="29"/>
      <c r="TTP102" s="29"/>
      <c r="TTQ102" s="29"/>
      <c r="TTR102" s="29"/>
      <c r="TTS102" s="29"/>
      <c r="TTT102" s="29"/>
      <c r="TTU102" s="29"/>
      <c r="TTV102" s="29"/>
      <c r="TTW102" s="29"/>
      <c r="TTX102" s="29"/>
      <c r="TTY102" s="29"/>
      <c r="TTZ102" s="29"/>
      <c r="TUA102" s="29"/>
      <c r="TUB102" s="29"/>
      <c r="TUC102" s="29"/>
      <c r="TUD102" s="29"/>
      <c r="TUE102" s="29"/>
      <c r="TUF102" s="29"/>
      <c r="TUG102" s="29"/>
      <c r="TUH102" s="29"/>
      <c r="TUI102" s="29"/>
      <c r="TUJ102" s="29"/>
      <c r="TUK102" s="29"/>
      <c r="TUL102" s="29"/>
      <c r="TUM102" s="29"/>
      <c r="TUN102" s="29"/>
      <c r="TUO102" s="29"/>
      <c r="TUP102" s="29"/>
      <c r="TUQ102" s="29"/>
      <c r="TUR102" s="29"/>
      <c r="TUS102" s="29"/>
      <c r="TUT102" s="29"/>
      <c r="TUU102" s="29"/>
      <c r="TUV102" s="29"/>
      <c r="TUW102" s="29"/>
      <c r="TUX102" s="29"/>
      <c r="TUY102" s="29"/>
      <c r="TUZ102" s="29"/>
      <c r="TVA102" s="29"/>
      <c r="TVB102" s="29"/>
      <c r="TVC102" s="29"/>
      <c r="TVD102" s="29"/>
      <c r="TVE102" s="29"/>
      <c r="TVF102" s="29"/>
      <c r="TVG102" s="29"/>
      <c r="TVH102" s="29"/>
      <c r="TVI102" s="29"/>
      <c r="TVJ102" s="29"/>
      <c r="TVK102" s="29"/>
      <c r="TVL102" s="29"/>
      <c r="TVM102" s="29"/>
      <c r="TVN102" s="29"/>
      <c r="TVO102" s="29"/>
      <c r="TVP102" s="29"/>
      <c r="TVQ102" s="29"/>
      <c r="TVR102" s="29"/>
      <c r="TVS102" s="29"/>
      <c r="TVT102" s="29"/>
      <c r="TVU102" s="29"/>
      <c r="TVV102" s="29"/>
      <c r="TVW102" s="29"/>
      <c r="TVX102" s="29"/>
      <c r="TVY102" s="29"/>
      <c r="TVZ102" s="29"/>
      <c r="TWA102" s="29"/>
      <c r="TWB102" s="29"/>
      <c r="TWC102" s="29"/>
      <c r="TWD102" s="29"/>
      <c r="TWE102" s="29"/>
      <c r="TWF102" s="29"/>
      <c r="TWG102" s="29"/>
      <c r="TWH102" s="29"/>
      <c r="TWI102" s="29"/>
      <c r="TWJ102" s="29"/>
      <c r="TWK102" s="29"/>
      <c r="TWL102" s="29"/>
      <c r="TWM102" s="29"/>
      <c r="TWN102" s="29"/>
      <c r="TWO102" s="29"/>
      <c r="TWP102" s="29"/>
      <c r="TWQ102" s="29"/>
      <c r="TWR102" s="29"/>
      <c r="TWS102" s="29"/>
      <c r="TWT102" s="29"/>
      <c r="TWU102" s="29"/>
      <c r="TWV102" s="29"/>
      <c r="TWW102" s="29"/>
      <c r="TWX102" s="29"/>
      <c r="TWY102" s="29"/>
      <c r="TWZ102" s="29"/>
      <c r="TXA102" s="29"/>
      <c r="TXB102" s="29"/>
      <c r="TXC102" s="29"/>
      <c r="TXD102" s="29"/>
      <c r="TXE102" s="29"/>
      <c r="TXF102" s="29"/>
      <c r="TXG102" s="29"/>
      <c r="TXH102" s="29"/>
      <c r="TXI102" s="29"/>
      <c r="TXJ102" s="29"/>
      <c r="TXK102" s="29"/>
      <c r="TXL102" s="29"/>
      <c r="TXM102" s="29"/>
      <c r="TXN102" s="29"/>
      <c r="TXO102" s="29"/>
      <c r="TXP102" s="29"/>
      <c r="TXQ102" s="29"/>
      <c r="TXR102" s="29"/>
      <c r="TXS102" s="29"/>
      <c r="TXT102" s="29"/>
      <c r="TXU102" s="29"/>
      <c r="TXV102" s="29"/>
      <c r="TXW102" s="29"/>
      <c r="TXX102" s="29"/>
      <c r="TXY102" s="29"/>
      <c r="TXZ102" s="29"/>
      <c r="TYA102" s="29"/>
      <c r="TYB102" s="29"/>
      <c r="TYC102" s="29"/>
      <c r="TYD102" s="29"/>
      <c r="TYE102" s="29"/>
      <c r="TYF102" s="29"/>
      <c r="TYG102" s="29"/>
      <c r="TYH102" s="29"/>
      <c r="TYI102" s="29"/>
      <c r="TYJ102" s="29"/>
      <c r="TYK102" s="29"/>
      <c r="TYL102" s="29"/>
      <c r="TYM102" s="29"/>
      <c r="TYN102" s="29"/>
      <c r="TYO102" s="29"/>
      <c r="TYP102" s="29"/>
      <c r="TYQ102" s="29"/>
      <c r="TYR102" s="29"/>
      <c r="TYS102" s="29"/>
      <c r="TYT102" s="29"/>
      <c r="TYU102" s="29"/>
      <c r="TYV102" s="29"/>
      <c r="TYW102" s="29"/>
      <c r="TYX102" s="29"/>
      <c r="TYY102" s="29"/>
      <c r="TYZ102" s="29"/>
      <c r="TZA102" s="29"/>
      <c r="TZB102" s="29"/>
      <c r="TZC102" s="29"/>
      <c r="TZD102" s="29"/>
      <c r="TZE102" s="29"/>
      <c r="TZF102" s="29"/>
      <c r="TZG102" s="29"/>
      <c r="TZH102" s="29"/>
      <c r="TZI102" s="29"/>
      <c r="TZJ102" s="29"/>
      <c r="TZK102" s="29"/>
      <c r="TZL102" s="29"/>
      <c r="TZM102" s="29"/>
      <c r="TZN102" s="29"/>
      <c r="TZO102" s="29"/>
      <c r="TZP102" s="29"/>
      <c r="TZQ102" s="29"/>
      <c r="TZR102" s="29"/>
      <c r="TZS102" s="29"/>
      <c r="TZT102" s="29"/>
      <c r="TZU102" s="29"/>
      <c r="TZV102" s="29"/>
      <c r="TZW102" s="29"/>
      <c r="TZX102" s="29"/>
      <c r="TZY102" s="29"/>
      <c r="TZZ102" s="29"/>
      <c r="UAA102" s="29"/>
      <c r="UAB102" s="29"/>
      <c r="UAC102" s="29"/>
      <c r="UAD102" s="29"/>
      <c r="UAE102" s="29"/>
      <c r="UAF102" s="29"/>
      <c r="UAG102" s="29"/>
      <c r="UAH102" s="29"/>
      <c r="UAI102" s="29"/>
      <c r="UAJ102" s="29"/>
      <c r="UAK102" s="29"/>
      <c r="UAL102" s="29"/>
      <c r="UAM102" s="29"/>
      <c r="UAN102" s="29"/>
      <c r="UAO102" s="29"/>
      <c r="UAP102" s="29"/>
      <c r="UAQ102" s="29"/>
      <c r="UAR102" s="29"/>
      <c r="UAS102" s="29"/>
      <c r="UAT102" s="29"/>
      <c r="UAU102" s="29"/>
      <c r="UAV102" s="29"/>
      <c r="UAW102" s="29"/>
      <c r="UAX102" s="29"/>
      <c r="UAY102" s="29"/>
      <c r="UAZ102" s="29"/>
      <c r="UBA102" s="29"/>
      <c r="UBB102" s="29"/>
      <c r="UBC102" s="29"/>
      <c r="UBD102" s="29"/>
      <c r="UBE102" s="29"/>
      <c r="UBF102" s="29"/>
      <c r="UBG102" s="29"/>
      <c r="UBH102" s="29"/>
      <c r="UBI102" s="29"/>
      <c r="UBJ102" s="29"/>
      <c r="UBK102" s="29"/>
      <c r="UBL102" s="29"/>
      <c r="UBM102" s="29"/>
      <c r="UBN102" s="29"/>
      <c r="UBO102" s="29"/>
      <c r="UBP102" s="29"/>
      <c r="UBQ102" s="29"/>
      <c r="UBR102" s="29"/>
      <c r="UBS102" s="29"/>
      <c r="UBT102" s="29"/>
      <c r="UBU102" s="29"/>
      <c r="UBV102" s="29"/>
      <c r="UBW102" s="29"/>
      <c r="UBX102" s="29"/>
      <c r="UBY102" s="29"/>
      <c r="UBZ102" s="29"/>
      <c r="UCA102" s="29"/>
      <c r="UCB102" s="29"/>
      <c r="UCC102" s="29"/>
      <c r="UCD102" s="29"/>
      <c r="UCE102" s="29"/>
      <c r="UCF102" s="29"/>
      <c r="UCG102" s="29"/>
      <c r="UCH102" s="29"/>
      <c r="UCI102" s="29"/>
      <c r="UCJ102" s="29"/>
      <c r="UCK102" s="29"/>
      <c r="UCL102" s="29"/>
      <c r="UCM102" s="29"/>
      <c r="UCN102" s="29"/>
      <c r="UCO102" s="29"/>
      <c r="UCP102" s="29"/>
      <c r="UCQ102" s="29"/>
      <c r="UCR102" s="29"/>
      <c r="UCS102" s="29"/>
      <c r="UCT102" s="29"/>
      <c r="UCU102" s="29"/>
      <c r="UCV102" s="29"/>
      <c r="UCW102" s="29"/>
      <c r="UCX102" s="29"/>
      <c r="UCY102" s="29"/>
      <c r="UCZ102" s="29"/>
      <c r="UDA102" s="29"/>
      <c r="UDB102" s="29"/>
      <c r="UDC102" s="29"/>
      <c r="UDD102" s="29"/>
      <c r="UDE102" s="29"/>
      <c r="UDF102" s="29"/>
      <c r="UDG102" s="29"/>
      <c r="UDH102" s="29"/>
      <c r="UDI102" s="29"/>
      <c r="UDJ102" s="29"/>
      <c r="UDK102" s="29"/>
      <c r="UDL102" s="29"/>
      <c r="UDM102" s="29"/>
      <c r="UDN102" s="29"/>
      <c r="UDO102" s="29"/>
      <c r="UDP102" s="29"/>
      <c r="UDQ102" s="29"/>
      <c r="UDR102" s="29"/>
      <c r="UDS102" s="29"/>
      <c r="UDT102" s="29"/>
      <c r="UDU102" s="29"/>
      <c r="UDV102" s="29"/>
      <c r="UDW102" s="29"/>
      <c r="UDX102" s="29"/>
      <c r="UDY102" s="29"/>
      <c r="UDZ102" s="29"/>
      <c r="UEA102" s="29"/>
      <c r="UEB102" s="29"/>
      <c r="UEC102" s="29"/>
      <c r="UED102" s="29"/>
      <c r="UEE102" s="29"/>
      <c r="UEF102" s="29"/>
      <c r="UEG102" s="29"/>
      <c r="UEH102" s="29"/>
      <c r="UEI102" s="29"/>
      <c r="UEJ102" s="29"/>
      <c r="UEK102" s="29"/>
      <c r="UEL102" s="29"/>
      <c r="UEM102" s="29"/>
      <c r="UEN102" s="29"/>
      <c r="UEO102" s="29"/>
      <c r="UEP102" s="29"/>
      <c r="UEQ102" s="29"/>
      <c r="UER102" s="29"/>
      <c r="UES102" s="29"/>
      <c r="UET102" s="29"/>
      <c r="UEU102" s="29"/>
      <c r="UEV102" s="29"/>
      <c r="UEW102" s="29"/>
      <c r="UEX102" s="29"/>
      <c r="UEY102" s="29"/>
      <c r="UEZ102" s="29"/>
      <c r="UFA102" s="29"/>
      <c r="UFB102" s="29"/>
      <c r="UFC102" s="29"/>
      <c r="UFD102" s="29"/>
      <c r="UFE102" s="29"/>
      <c r="UFF102" s="29"/>
      <c r="UFG102" s="29"/>
      <c r="UFH102" s="29"/>
      <c r="UFI102" s="29"/>
      <c r="UFJ102" s="29"/>
      <c r="UFK102" s="29"/>
      <c r="UFL102" s="29"/>
      <c r="UFM102" s="29"/>
      <c r="UFN102" s="29"/>
      <c r="UFO102" s="29"/>
      <c r="UFP102" s="29"/>
      <c r="UFQ102" s="29"/>
      <c r="UFR102" s="29"/>
      <c r="UFS102" s="29"/>
      <c r="UFT102" s="29"/>
      <c r="UFU102" s="29"/>
      <c r="UFV102" s="29"/>
      <c r="UFW102" s="29"/>
      <c r="UFX102" s="29"/>
      <c r="UFY102" s="29"/>
      <c r="UFZ102" s="29"/>
      <c r="UGA102" s="29"/>
      <c r="UGB102" s="29"/>
      <c r="UGC102" s="29"/>
      <c r="UGD102" s="29"/>
      <c r="UGE102" s="29"/>
      <c r="UGF102" s="29"/>
      <c r="UGG102" s="29"/>
      <c r="UGH102" s="29"/>
      <c r="UGI102" s="29"/>
      <c r="UGJ102" s="29"/>
      <c r="UGK102" s="29"/>
      <c r="UGL102" s="29"/>
      <c r="UGM102" s="29"/>
      <c r="UGN102" s="29"/>
      <c r="UGO102" s="29"/>
      <c r="UGP102" s="29"/>
      <c r="UGQ102" s="29"/>
      <c r="UGR102" s="29"/>
      <c r="UGS102" s="29"/>
      <c r="UGT102" s="29"/>
      <c r="UGU102" s="29"/>
      <c r="UGV102" s="29"/>
      <c r="UGW102" s="29"/>
      <c r="UGX102" s="29"/>
      <c r="UGY102" s="29"/>
      <c r="UGZ102" s="29"/>
      <c r="UHA102" s="29"/>
      <c r="UHB102" s="29"/>
      <c r="UHC102" s="29"/>
      <c r="UHD102" s="29"/>
      <c r="UHE102" s="29"/>
      <c r="UHF102" s="29"/>
      <c r="UHG102" s="29"/>
      <c r="UHH102" s="29"/>
      <c r="UHI102" s="29"/>
      <c r="UHJ102" s="29"/>
      <c r="UHK102" s="29"/>
      <c r="UHL102" s="29"/>
      <c r="UHM102" s="29"/>
      <c r="UHN102" s="29"/>
      <c r="UHO102" s="29"/>
      <c r="UHP102" s="29"/>
      <c r="UHQ102" s="29"/>
      <c r="UHR102" s="29"/>
      <c r="UHS102" s="29"/>
      <c r="UHT102" s="29"/>
      <c r="UHU102" s="29"/>
      <c r="UHV102" s="29"/>
      <c r="UHW102" s="29"/>
      <c r="UHX102" s="29"/>
      <c r="UHY102" s="29"/>
      <c r="UHZ102" s="29"/>
      <c r="UIA102" s="29"/>
      <c r="UIB102" s="29"/>
      <c r="UIC102" s="29"/>
      <c r="UID102" s="29"/>
      <c r="UIE102" s="29"/>
      <c r="UIF102" s="29"/>
      <c r="UIG102" s="29"/>
      <c r="UIH102" s="29"/>
      <c r="UII102" s="29"/>
      <c r="UIJ102" s="29"/>
      <c r="UIK102" s="29"/>
      <c r="UIL102" s="29"/>
      <c r="UIM102" s="29"/>
      <c r="UIN102" s="29"/>
      <c r="UIO102" s="29"/>
      <c r="UIP102" s="29"/>
      <c r="UIQ102" s="29"/>
      <c r="UIR102" s="29"/>
      <c r="UIS102" s="29"/>
      <c r="UIT102" s="29"/>
      <c r="UIU102" s="29"/>
      <c r="UIV102" s="29"/>
      <c r="UIW102" s="29"/>
      <c r="UIX102" s="29"/>
      <c r="UIY102" s="29"/>
      <c r="UIZ102" s="29"/>
      <c r="UJA102" s="29"/>
      <c r="UJB102" s="29"/>
      <c r="UJC102" s="29"/>
      <c r="UJD102" s="29"/>
      <c r="UJE102" s="29"/>
      <c r="UJF102" s="29"/>
      <c r="UJG102" s="29"/>
      <c r="UJH102" s="29"/>
      <c r="UJI102" s="29"/>
      <c r="UJJ102" s="29"/>
      <c r="UJK102" s="29"/>
      <c r="UJL102" s="29"/>
      <c r="UJM102" s="29"/>
      <c r="UJN102" s="29"/>
      <c r="UJO102" s="29"/>
      <c r="UJP102" s="29"/>
      <c r="UJQ102" s="29"/>
      <c r="UJR102" s="29"/>
      <c r="UJS102" s="29"/>
      <c r="UJT102" s="29"/>
      <c r="UJU102" s="29"/>
      <c r="UJV102" s="29"/>
      <c r="UJW102" s="29"/>
      <c r="UJX102" s="29"/>
      <c r="UJY102" s="29"/>
      <c r="UJZ102" s="29"/>
      <c r="UKA102" s="29"/>
      <c r="UKB102" s="29"/>
      <c r="UKC102" s="29"/>
      <c r="UKD102" s="29"/>
      <c r="UKE102" s="29"/>
      <c r="UKF102" s="29"/>
      <c r="UKG102" s="29"/>
      <c r="UKH102" s="29"/>
      <c r="UKI102" s="29"/>
      <c r="UKJ102" s="29"/>
      <c r="UKK102" s="29"/>
      <c r="UKL102" s="29"/>
      <c r="UKM102" s="29"/>
      <c r="UKN102" s="29"/>
      <c r="UKO102" s="29"/>
      <c r="UKP102" s="29"/>
      <c r="UKQ102" s="29"/>
      <c r="UKR102" s="29"/>
      <c r="UKS102" s="29"/>
      <c r="UKT102" s="29"/>
      <c r="UKU102" s="29"/>
      <c r="UKV102" s="29"/>
      <c r="UKW102" s="29"/>
      <c r="UKX102" s="29"/>
      <c r="UKY102" s="29"/>
      <c r="UKZ102" s="29"/>
      <c r="ULA102" s="29"/>
      <c r="ULB102" s="29"/>
      <c r="ULC102" s="29"/>
      <c r="ULD102" s="29"/>
      <c r="ULE102" s="29"/>
      <c r="ULF102" s="29"/>
      <c r="ULG102" s="29"/>
      <c r="ULH102" s="29"/>
      <c r="ULI102" s="29"/>
      <c r="ULJ102" s="29"/>
      <c r="ULK102" s="29"/>
      <c r="ULL102" s="29"/>
      <c r="ULM102" s="29"/>
      <c r="ULN102" s="29"/>
      <c r="ULO102" s="29"/>
      <c r="ULP102" s="29"/>
      <c r="ULQ102" s="29"/>
      <c r="ULR102" s="29"/>
      <c r="ULS102" s="29"/>
      <c r="ULT102" s="29"/>
      <c r="ULU102" s="29"/>
      <c r="ULV102" s="29"/>
      <c r="ULW102" s="29"/>
      <c r="ULX102" s="29"/>
      <c r="ULY102" s="29"/>
      <c r="ULZ102" s="29"/>
      <c r="UMA102" s="29"/>
      <c r="UMB102" s="29"/>
      <c r="UMC102" s="29"/>
      <c r="UMD102" s="29"/>
      <c r="UME102" s="29"/>
      <c r="UMF102" s="29"/>
      <c r="UMG102" s="29"/>
      <c r="UMH102" s="29"/>
      <c r="UMI102" s="29"/>
      <c r="UMJ102" s="29"/>
      <c r="UMK102" s="29"/>
      <c r="UML102" s="29"/>
      <c r="UMM102" s="29"/>
      <c r="UMN102" s="29"/>
      <c r="UMO102" s="29"/>
      <c r="UMP102" s="29"/>
      <c r="UMQ102" s="29"/>
      <c r="UMR102" s="29"/>
      <c r="UMS102" s="29"/>
      <c r="UMT102" s="29"/>
      <c r="UMU102" s="29"/>
      <c r="UMV102" s="29"/>
      <c r="UMW102" s="29"/>
      <c r="UMX102" s="29"/>
      <c r="UMY102" s="29"/>
      <c r="UMZ102" s="29"/>
      <c r="UNA102" s="29"/>
      <c r="UNB102" s="29"/>
      <c r="UNC102" s="29"/>
      <c r="UND102" s="29"/>
      <c r="UNE102" s="29"/>
      <c r="UNF102" s="29"/>
      <c r="UNG102" s="29"/>
      <c r="UNH102" s="29"/>
      <c r="UNI102" s="29"/>
      <c r="UNJ102" s="29"/>
      <c r="UNK102" s="29"/>
      <c r="UNL102" s="29"/>
      <c r="UNM102" s="29"/>
      <c r="UNN102" s="29"/>
      <c r="UNO102" s="29"/>
      <c r="UNP102" s="29"/>
      <c r="UNQ102" s="29"/>
      <c r="UNR102" s="29"/>
      <c r="UNS102" s="29"/>
      <c r="UNT102" s="29"/>
      <c r="UNU102" s="29"/>
      <c r="UNV102" s="29"/>
      <c r="UNW102" s="29"/>
      <c r="UNX102" s="29"/>
      <c r="UNY102" s="29"/>
      <c r="UNZ102" s="29"/>
      <c r="UOA102" s="29"/>
      <c r="UOB102" s="29"/>
      <c r="UOC102" s="29"/>
      <c r="UOD102" s="29"/>
      <c r="UOE102" s="29"/>
      <c r="UOF102" s="29"/>
      <c r="UOG102" s="29"/>
      <c r="UOH102" s="29"/>
      <c r="UOI102" s="29"/>
      <c r="UOJ102" s="29"/>
      <c r="UOK102" s="29"/>
      <c r="UOL102" s="29"/>
      <c r="UOM102" s="29"/>
      <c r="UON102" s="29"/>
      <c r="UOO102" s="29"/>
      <c r="UOP102" s="29"/>
      <c r="UOQ102" s="29"/>
      <c r="UOR102" s="29"/>
      <c r="UOS102" s="29"/>
      <c r="UOT102" s="29"/>
      <c r="UOU102" s="29"/>
      <c r="UOV102" s="29"/>
      <c r="UOW102" s="29"/>
      <c r="UOX102" s="29"/>
      <c r="UOY102" s="29"/>
      <c r="UOZ102" s="29"/>
      <c r="UPA102" s="29"/>
      <c r="UPB102" s="29"/>
      <c r="UPC102" s="29"/>
      <c r="UPD102" s="29"/>
      <c r="UPE102" s="29"/>
      <c r="UPF102" s="29"/>
      <c r="UPG102" s="29"/>
      <c r="UPH102" s="29"/>
      <c r="UPI102" s="29"/>
      <c r="UPJ102" s="29"/>
      <c r="UPK102" s="29"/>
      <c r="UPL102" s="29"/>
      <c r="UPM102" s="29"/>
      <c r="UPN102" s="29"/>
      <c r="UPO102" s="29"/>
      <c r="UPP102" s="29"/>
      <c r="UPQ102" s="29"/>
      <c r="UPR102" s="29"/>
      <c r="UPS102" s="29"/>
      <c r="UPT102" s="29"/>
      <c r="UPU102" s="29"/>
      <c r="UPV102" s="29"/>
      <c r="UPW102" s="29"/>
      <c r="UPX102" s="29"/>
      <c r="UPY102" s="29"/>
      <c r="UPZ102" s="29"/>
      <c r="UQA102" s="29"/>
      <c r="UQB102" s="29"/>
      <c r="UQC102" s="29"/>
      <c r="UQD102" s="29"/>
      <c r="UQE102" s="29"/>
      <c r="UQF102" s="29"/>
      <c r="UQG102" s="29"/>
      <c r="UQH102" s="29"/>
      <c r="UQI102" s="29"/>
      <c r="UQJ102" s="29"/>
      <c r="UQK102" s="29"/>
      <c r="UQL102" s="29"/>
      <c r="UQM102" s="29"/>
      <c r="UQN102" s="29"/>
      <c r="UQO102" s="29"/>
      <c r="UQP102" s="29"/>
      <c r="UQQ102" s="29"/>
      <c r="UQR102" s="29"/>
      <c r="UQS102" s="29"/>
      <c r="UQT102" s="29"/>
      <c r="UQU102" s="29"/>
      <c r="UQV102" s="29"/>
      <c r="UQW102" s="29"/>
      <c r="UQX102" s="29"/>
      <c r="UQY102" s="29"/>
      <c r="UQZ102" s="29"/>
      <c r="URA102" s="29"/>
      <c r="URB102" s="29"/>
      <c r="URC102" s="29"/>
      <c r="URD102" s="29"/>
      <c r="URE102" s="29"/>
      <c r="URF102" s="29"/>
      <c r="URG102" s="29"/>
      <c r="URH102" s="29"/>
      <c r="URI102" s="29"/>
      <c r="URJ102" s="29"/>
      <c r="URK102" s="29"/>
      <c r="URL102" s="29"/>
      <c r="URM102" s="29"/>
      <c r="URN102" s="29"/>
      <c r="URO102" s="29"/>
      <c r="URP102" s="29"/>
      <c r="URQ102" s="29"/>
      <c r="URR102" s="29"/>
      <c r="URS102" s="29"/>
      <c r="URT102" s="29"/>
      <c r="URU102" s="29"/>
      <c r="URV102" s="29"/>
      <c r="URW102" s="29"/>
      <c r="URX102" s="29"/>
      <c r="URY102" s="29"/>
      <c r="URZ102" s="29"/>
      <c r="USA102" s="29"/>
      <c r="USB102" s="29"/>
      <c r="USC102" s="29"/>
      <c r="USD102" s="29"/>
      <c r="USE102" s="29"/>
      <c r="USF102" s="29"/>
      <c r="USG102" s="29"/>
      <c r="USH102" s="29"/>
      <c r="USI102" s="29"/>
      <c r="USJ102" s="29"/>
      <c r="USK102" s="29"/>
      <c r="USL102" s="29"/>
      <c r="USM102" s="29"/>
      <c r="USN102" s="29"/>
      <c r="USO102" s="29"/>
      <c r="USP102" s="29"/>
      <c r="USQ102" s="29"/>
      <c r="USR102" s="29"/>
      <c r="USS102" s="29"/>
      <c r="UST102" s="29"/>
      <c r="USU102" s="29"/>
      <c r="USV102" s="29"/>
      <c r="USW102" s="29"/>
      <c r="USX102" s="29"/>
      <c r="USY102" s="29"/>
      <c r="USZ102" s="29"/>
      <c r="UTA102" s="29"/>
      <c r="UTB102" s="29"/>
      <c r="UTC102" s="29"/>
      <c r="UTD102" s="29"/>
      <c r="UTE102" s="29"/>
      <c r="UTF102" s="29"/>
      <c r="UTG102" s="29"/>
      <c r="UTH102" s="29"/>
      <c r="UTI102" s="29"/>
      <c r="UTJ102" s="29"/>
      <c r="UTK102" s="29"/>
      <c r="UTL102" s="29"/>
      <c r="UTM102" s="29"/>
      <c r="UTN102" s="29"/>
      <c r="UTO102" s="29"/>
      <c r="UTP102" s="29"/>
      <c r="UTQ102" s="29"/>
      <c r="UTR102" s="29"/>
      <c r="UTS102" s="29"/>
      <c r="UTT102" s="29"/>
      <c r="UTU102" s="29"/>
      <c r="UTV102" s="29"/>
      <c r="UTW102" s="29"/>
      <c r="UTX102" s="29"/>
      <c r="UTY102" s="29"/>
      <c r="UTZ102" s="29"/>
      <c r="UUA102" s="29"/>
      <c r="UUB102" s="29"/>
      <c r="UUC102" s="29"/>
      <c r="UUD102" s="29"/>
      <c r="UUE102" s="29"/>
      <c r="UUF102" s="29"/>
      <c r="UUG102" s="29"/>
      <c r="UUH102" s="29"/>
      <c r="UUI102" s="29"/>
      <c r="UUJ102" s="29"/>
      <c r="UUK102" s="29"/>
      <c r="UUL102" s="29"/>
      <c r="UUM102" s="29"/>
      <c r="UUN102" s="29"/>
      <c r="UUO102" s="29"/>
      <c r="UUP102" s="29"/>
      <c r="UUQ102" s="29"/>
      <c r="UUR102" s="29"/>
      <c r="UUS102" s="29"/>
      <c r="UUT102" s="29"/>
      <c r="UUU102" s="29"/>
      <c r="UUV102" s="29"/>
      <c r="UUW102" s="29"/>
      <c r="UUX102" s="29"/>
      <c r="UUY102" s="29"/>
      <c r="UUZ102" s="29"/>
      <c r="UVA102" s="29"/>
      <c r="UVB102" s="29"/>
      <c r="UVC102" s="29"/>
      <c r="UVD102" s="29"/>
      <c r="UVE102" s="29"/>
      <c r="UVF102" s="29"/>
      <c r="UVG102" s="29"/>
      <c r="UVH102" s="29"/>
      <c r="UVI102" s="29"/>
      <c r="UVJ102" s="29"/>
      <c r="UVK102" s="29"/>
      <c r="UVL102" s="29"/>
      <c r="UVM102" s="29"/>
      <c r="UVN102" s="29"/>
      <c r="UVO102" s="29"/>
      <c r="UVP102" s="29"/>
      <c r="UVQ102" s="29"/>
      <c r="UVR102" s="29"/>
      <c r="UVS102" s="29"/>
      <c r="UVT102" s="29"/>
      <c r="UVU102" s="29"/>
      <c r="UVV102" s="29"/>
      <c r="UVW102" s="29"/>
      <c r="UVX102" s="29"/>
      <c r="UVY102" s="29"/>
      <c r="UVZ102" s="29"/>
      <c r="UWA102" s="29"/>
      <c r="UWB102" s="29"/>
      <c r="UWC102" s="29"/>
      <c r="UWD102" s="29"/>
      <c r="UWE102" s="29"/>
      <c r="UWF102" s="29"/>
      <c r="UWG102" s="29"/>
      <c r="UWH102" s="29"/>
      <c r="UWI102" s="29"/>
      <c r="UWJ102" s="29"/>
      <c r="UWK102" s="29"/>
      <c r="UWL102" s="29"/>
      <c r="UWM102" s="29"/>
      <c r="UWN102" s="29"/>
      <c r="UWO102" s="29"/>
      <c r="UWP102" s="29"/>
      <c r="UWQ102" s="29"/>
      <c r="UWR102" s="29"/>
      <c r="UWS102" s="29"/>
      <c r="UWT102" s="29"/>
      <c r="UWU102" s="29"/>
      <c r="UWV102" s="29"/>
      <c r="UWW102" s="29"/>
      <c r="UWX102" s="29"/>
      <c r="UWY102" s="29"/>
      <c r="UWZ102" s="29"/>
      <c r="UXA102" s="29"/>
      <c r="UXB102" s="29"/>
      <c r="UXC102" s="29"/>
      <c r="UXD102" s="29"/>
      <c r="UXE102" s="29"/>
      <c r="UXF102" s="29"/>
      <c r="UXG102" s="29"/>
      <c r="UXH102" s="29"/>
      <c r="UXI102" s="29"/>
      <c r="UXJ102" s="29"/>
      <c r="UXK102" s="29"/>
      <c r="UXL102" s="29"/>
      <c r="UXM102" s="29"/>
      <c r="UXN102" s="29"/>
      <c r="UXO102" s="29"/>
      <c r="UXP102" s="29"/>
      <c r="UXQ102" s="29"/>
      <c r="UXR102" s="29"/>
      <c r="UXS102" s="29"/>
      <c r="UXT102" s="29"/>
      <c r="UXU102" s="29"/>
      <c r="UXV102" s="29"/>
      <c r="UXW102" s="29"/>
      <c r="UXX102" s="29"/>
      <c r="UXY102" s="29"/>
      <c r="UXZ102" s="29"/>
      <c r="UYA102" s="29"/>
      <c r="UYB102" s="29"/>
      <c r="UYC102" s="29"/>
      <c r="UYD102" s="29"/>
      <c r="UYE102" s="29"/>
      <c r="UYF102" s="29"/>
      <c r="UYG102" s="29"/>
      <c r="UYH102" s="29"/>
      <c r="UYI102" s="29"/>
      <c r="UYJ102" s="29"/>
      <c r="UYK102" s="29"/>
      <c r="UYL102" s="29"/>
      <c r="UYM102" s="29"/>
      <c r="UYN102" s="29"/>
      <c r="UYO102" s="29"/>
      <c r="UYP102" s="29"/>
      <c r="UYQ102" s="29"/>
      <c r="UYR102" s="29"/>
      <c r="UYS102" s="29"/>
      <c r="UYT102" s="29"/>
      <c r="UYU102" s="29"/>
      <c r="UYV102" s="29"/>
      <c r="UYW102" s="29"/>
      <c r="UYX102" s="29"/>
      <c r="UYY102" s="29"/>
      <c r="UYZ102" s="29"/>
      <c r="UZA102" s="29"/>
      <c r="UZB102" s="29"/>
      <c r="UZC102" s="29"/>
      <c r="UZD102" s="29"/>
      <c r="UZE102" s="29"/>
      <c r="UZF102" s="29"/>
      <c r="UZG102" s="29"/>
      <c r="UZH102" s="29"/>
      <c r="UZI102" s="29"/>
      <c r="UZJ102" s="29"/>
      <c r="UZK102" s="29"/>
      <c r="UZL102" s="29"/>
      <c r="UZM102" s="29"/>
      <c r="UZN102" s="29"/>
      <c r="UZO102" s="29"/>
      <c r="UZP102" s="29"/>
      <c r="UZQ102" s="29"/>
      <c r="UZR102" s="29"/>
      <c r="UZS102" s="29"/>
      <c r="UZT102" s="29"/>
      <c r="UZU102" s="29"/>
      <c r="UZV102" s="29"/>
      <c r="UZW102" s="29"/>
      <c r="UZX102" s="29"/>
      <c r="UZY102" s="29"/>
      <c r="UZZ102" s="29"/>
      <c r="VAA102" s="29"/>
      <c r="VAB102" s="29"/>
      <c r="VAC102" s="29"/>
      <c r="VAD102" s="29"/>
      <c r="VAE102" s="29"/>
      <c r="VAF102" s="29"/>
      <c r="VAG102" s="29"/>
      <c r="VAH102" s="29"/>
      <c r="VAI102" s="29"/>
      <c r="VAJ102" s="29"/>
      <c r="VAK102" s="29"/>
      <c r="VAL102" s="29"/>
      <c r="VAM102" s="29"/>
      <c r="VAN102" s="29"/>
      <c r="VAO102" s="29"/>
      <c r="VAP102" s="29"/>
      <c r="VAQ102" s="29"/>
      <c r="VAR102" s="29"/>
      <c r="VAS102" s="29"/>
      <c r="VAT102" s="29"/>
      <c r="VAU102" s="29"/>
      <c r="VAV102" s="29"/>
      <c r="VAW102" s="29"/>
      <c r="VAX102" s="29"/>
      <c r="VAY102" s="29"/>
      <c r="VAZ102" s="29"/>
      <c r="VBA102" s="29"/>
      <c r="VBB102" s="29"/>
      <c r="VBC102" s="29"/>
      <c r="VBD102" s="29"/>
      <c r="VBE102" s="29"/>
      <c r="VBF102" s="29"/>
      <c r="VBG102" s="29"/>
      <c r="VBH102" s="29"/>
      <c r="VBI102" s="29"/>
      <c r="VBJ102" s="29"/>
      <c r="VBK102" s="29"/>
      <c r="VBL102" s="29"/>
      <c r="VBM102" s="29"/>
      <c r="VBN102" s="29"/>
      <c r="VBO102" s="29"/>
      <c r="VBP102" s="29"/>
      <c r="VBQ102" s="29"/>
      <c r="VBR102" s="29"/>
      <c r="VBS102" s="29"/>
      <c r="VBT102" s="29"/>
      <c r="VBU102" s="29"/>
      <c r="VBV102" s="29"/>
      <c r="VBW102" s="29"/>
      <c r="VBX102" s="29"/>
      <c r="VBY102" s="29"/>
      <c r="VBZ102" s="29"/>
      <c r="VCA102" s="29"/>
      <c r="VCB102" s="29"/>
      <c r="VCC102" s="29"/>
      <c r="VCD102" s="29"/>
      <c r="VCE102" s="29"/>
      <c r="VCF102" s="29"/>
      <c r="VCG102" s="29"/>
      <c r="VCH102" s="29"/>
      <c r="VCI102" s="29"/>
      <c r="VCJ102" s="29"/>
      <c r="VCK102" s="29"/>
      <c r="VCL102" s="29"/>
      <c r="VCM102" s="29"/>
      <c r="VCN102" s="29"/>
      <c r="VCO102" s="29"/>
      <c r="VCP102" s="29"/>
      <c r="VCQ102" s="29"/>
      <c r="VCR102" s="29"/>
      <c r="VCS102" s="29"/>
      <c r="VCT102" s="29"/>
      <c r="VCU102" s="29"/>
      <c r="VCV102" s="29"/>
      <c r="VCW102" s="29"/>
      <c r="VCX102" s="29"/>
      <c r="VCY102" s="29"/>
      <c r="VCZ102" s="29"/>
      <c r="VDA102" s="29"/>
      <c r="VDB102" s="29"/>
      <c r="VDC102" s="29"/>
      <c r="VDD102" s="29"/>
      <c r="VDE102" s="29"/>
      <c r="VDF102" s="29"/>
      <c r="VDG102" s="29"/>
      <c r="VDH102" s="29"/>
      <c r="VDI102" s="29"/>
      <c r="VDJ102" s="29"/>
      <c r="VDK102" s="29"/>
      <c r="VDL102" s="29"/>
      <c r="VDM102" s="29"/>
      <c r="VDN102" s="29"/>
      <c r="VDO102" s="29"/>
      <c r="VDP102" s="29"/>
      <c r="VDQ102" s="29"/>
      <c r="VDR102" s="29"/>
      <c r="VDS102" s="29"/>
      <c r="VDT102" s="29"/>
      <c r="VDU102" s="29"/>
      <c r="VDV102" s="29"/>
      <c r="VDW102" s="29"/>
      <c r="VDX102" s="29"/>
      <c r="VDY102" s="29"/>
      <c r="VDZ102" s="29"/>
      <c r="VEA102" s="29"/>
      <c r="VEB102" s="29"/>
      <c r="VEC102" s="29"/>
      <c r="VED102" s="29"/>
      <c r="VEE102" s="29"/>
      <c r="VEF102" s="29"/>
      <c r="VEG102" s="29"/>
      <c r="VEH102" s="29"/>
      <c r="VEI102" s="29"/>
      <c r="VEJ102" s="29"/>
      <c r="VEK102" s="29"/>
      <c r="VEL102" s="29"/>
      <c r="VEM102" s="29"/>
      <c r="VEN102" s="29"/>
      <c r="VEO102" s="29"/>
      <c r="VEP102" s="29"/>
      <c r="VEQ102" s="29"/>
      <c r="VER102" s="29"/>
      <c r="VES102" s="29"/>
      <c r="VET102" s="29"/>
      <c r="VEU102" s="29"/>
      <c r="VEV102" s="29"/>
      <c r="VEW102" s="29"/>
      <c r="VEX102" s="29"/>
      <c r="VEY102" s="29"/>
      <c r="VEZ102" s="29"/>
      <c r="VFA102" s="29"/>
      <c r="VFB102" s="29"/>
      <c r="VFC102" s="29"/>
      <c r="VFD102" s="29"/>
      <c r="VFE102" s="29"/>
      <c r="VFF102" s="29"/>
      <c r="VFG102" s="29"/>
      <c r="VFH102" s="29"/>
      <c r="VFI102" s="29"/>
      <c r="VFJ102" s="29"/>
      <c r="VFK102" s="29"/>
      <c r="VFL102" s="29"/>
      <c r="VFM102" s="29"/>
      <c r="VFN102" s="29"/>
      <c r="VFO102" s="29"/>
      <c r="VFP102" s="29"/>
      <c r="VFQ102" s="29"/>
      <c r="VFR102" s="29"/>
      <c r="VFS102" s="29"/>
      <c r="VFT102" s="29"/>
      <c r="VFU102" s="29"/>
      <c r="VFV102" s="29"/>
      <c r="VFW102" s="29"/>
      <c r="VFX102" s="29"/>
      <c r="VFY102" s="29"/>
      <c r="VFZ102" s="29"/>
      <c r="VGA102" s="29"/>
      <c r="VGB102" s="29"/>
      <c r="VGC102" s="29"/>
      <c r="VGD102" s="29"/>
      <c r="VGE102" s="29"/>
      <c r="VGF102" s="29"/>
      <c r="VGG102" s="29"/>
      <c r="VGH102" s="29"/>
      <c r="VGI102" s="29"/>
      <c r="VGJ102" s="29"/>
      <c r="VGK102" s="29"/>
      <c r="VGL102" s="29"/>
      <c r="VGM102" s="29"/>
      <c r="VGN102" s="29"/>
      <c r="VGO102" s="29"/>
      <c r="VGP102" s="29"/>
      <c r="VGQ102" s="29"/>
      <c r="VGR102" s="29"/>
      <c r="VGS102" s="29"/>
      <c r="VGT102" s="29"/>
      <c r="VGU102" s="29"/>
      <c r="VGV102" s="29"/>
      <c r="VGW102" s="29"/>
      <c r="VGX102" s="29"/>
      <c r="VGY102" s="29"/>
      <c r="VGZ102" s="29"/>
      <c r="VHA102" s="29"/>
      <c r="VHB102" s="29"/>
      <c r="VHC102" s="29"/>
      <c r="VHD102" s="29"/>
      <c r="VHE102" s="29"/>
      <c r="VHF102" s="29"/>
      <c r="VHG102" s="29"/>
      <c r="VHH102" s="29"/>
      <c r="VHI102" s="29"/>
      <c r="VHJ102" s="29"/>
      <c r="VHK102" s="29"/>
      <c r="VHL102" s="29"/>
      <c r="VHM102" s="29"/>
      <c r="VHN102" s="29"/>
      <c r="VHO102" s="29"/>
      <c r="VHP102" s="29"/>
      <c r="VHQ102" s="29"/>
      <c r="VHR102" s="29"/>
      <c r="VHS102" s="29"/>
      <c r="VHT102" s="29"/>
      <c r="VHU102" s="29"/>
      <c r="VHV102" s="29"/>
      <c r="VHW102" s="29"/>
      <c r="VHX102" s="29"/>
      <c r="VHY102" s="29"/>
      <c r="VHZ102" s="29"/>
      <c r="VIA102" s="29"/>
      <c r="VIB102" s="29"/>
      <c r="VIC102" s="29"/>
      <c r="VID102" s="29"/>
      <c r="VIE102" s="29"/>
      <c r="VIF102" s="29"/>
      <c r="VIG102" s="29"/>
      <c r="VIH102" s="29"/>
      <c r="VII102" s="29"/>
      <c r="VIJ102" s="29"/>
      <c r="VIK102" s="29"/>
      <c r="VIL102" s="29"/>
      <c r="VIM102" s="29"/>
      <c r="VIN102" s="29"/>
      <c r="VIO102" s="29"/>
      <c r="VIP102" s="29"/>
      <c r="VIQ102" s="29"/>
      <c r="VIR102" s="29"/>
      <c r="VIS102" s="29"/>
      <c r="VIT102" s="29"/>
      <c r="VIU102" s="29"/>
      <c r="VIV102" s="29"/>
      <c r="VIW102" s="29"/>
      <c r="VIX102" s="29"/>
      <c r="VIY102" s="29"/>
      <c r="VIZ102" s="29"/>
      <c r="VJA102" s="29"/>
      <c r="VJB102" s="29"/>
      <c r="VJC102" s="29"/>
      <c r="VJD102" s="29"/>
      <c r="VJE102" s="29"/>
      <c r="VJF102" s="29"/>
      <c r="VJG102" s="29"/>
      <c r="VJH102" s="29"/>
      <c r="VJI102" s="29"/>
      <c r="VJJ102" s="29"/>
      <c r="VJK102" s="29"/>
      <c r="VJL102" s="29"/>
      <c r="VJM102" s="29"/>
      <c r="VJN102" s="29"/>
      <c r="VJO102" s="29"/>
      <c r="VJP102" s="29"/>
      <c r="VJQ102" s="29"/>
      <c r="VJR102" s="29"/>
      <c r="VJS102" s="29"/>
      <c r="VJT102" s="29"/>
      <c r="VJU102" s="29"/>
      <c r="VJV102" s="29"/>
      <c r="VJW102" s="29"/>
      <c r="VJX102" s="29"/>
      <c r="VJY102" s="29"/>
      <c r="VJZ102" s="29"/>
      <c r="VKA102" s="29"/>
      <c r="VKB102" s="29"/>
      <c r="VKC102" s="29"/>
      <c r="VKD102" s="29"/>
      <c r="VKE102" s="29"/>
      <c r="VKF102" s="29"/>
      <c r="VKG102" s="29"/>
      <c r="VKH102" s="29"/>
      <c r="VKI102" s="29"/>
      <c r="VKJ102" s="29"/>
      <c r="VKK102" s="29"/>
      <c r="VKL102" s="29"/>
      <c r="VKM102" s="29"/>
      <c r="VKN102" s="29"/>
      <c r="VKO102" s="29"/>
      <c r="VKP102" s="29"/>
      <c r="VKQ102" s="29"/>
      <c r="VKR102" s="29"/>
      <c r="VKS102" s="29"/>
      <c r="VKT102" s="29"/>
      <c r="VKU102" s="29"/>
      <c r="VKV102" s="29"/>
      <c r="VKW102" s="29"/>
      <c r="VKX102" s="29"/>
      <c r="VKY102" s="29"/>
      <c r="VKZ102" s="29"/>
      <c r="VLA102" s="29"/>
      <c r="VLB102" s="29"/>
      <c r="VLC102" s="29"/>
      <c r="VLD102" s="29"/>
      <c r="VLE102" s="29"/>
      <c r="VLF102" s="29"/>
      <c r="VLG102" s="29"/>
      <c r="VLH102" s="29"/>
      <c r="VLI102" s="29"/>
      <c r="VLJ102" s="29"/>
      <c r="VLK102" s="29"/>
      <c r="VLL102" s="29"/>
      <c r="VLM102" s="29"/>
      <c r="VLN102" s="29"/>
      <c r="VLO102" s="29"/>
      <c r="VLP102" s="29"/>
      <c r="VLQ102" s="29"/>
      <c r="VLR102" s="29"/>
      <c r="VLS102" s="29"/>
      <c r="VLT102" s="29"/>
      <c r="VLU102" s="29"/>
      <c r="VLV102" s="29"/>
      <c r="VLW102" s="29"/>
      <c r="VLX102" s="29"/>
      <c r="VLY102" s="29"/>
      <c r="VLZ102" s="29"/>
      <c r="VMA102" s="29"/>
      <c r="VMB102" s="29"/>
      <c r="VMC102" s="29"/>
      <c r="VMD102" s="29"/>
      <c r="VME102" s="29"/>
      <c r="VMF102" s="29"/>
      <c r="VMG102" s="29"/>
      <c r="VMH102" s="29"/>
      <c r="VMI102" s="29"/>
      <c r="VMJ102" s="29"/>
      <c r="VMK102" s="29"/>
      <c r="VML102" s="29"/>
      <c r="VMM102" s="29"/>
      <c r="VMN102" s="29"/>
      <c r="VMO102" s="29"/>
      <c r="VMP102" s="29"/>
      <c r="VMQ102" s="29"/>
      <c r="VMR102" s="29"/>
      <c r="VMS102" s="29"/>
      <c r="VMT102" s="29"/>
      <c r="VMU102" s="29"/>
      <c r="VMV102" s="29"/>
      <c r="VMW102" s="29"/>
      <c r="VMX102" s="29"/>
      <c r="VMY102" s="29"/>
      <c r="VMZ102" s="29"/>
      <c r="VNA102" s="29"/>
      <c r="VNB102" s="29"/>
      <c r="VNC102" s="29"/>
      <c r="VND102" s="29"/>
      <c r="VNE102" s="29"/>
      <c r="VNF102" s="29"/>
      <c r="VNG102" s="29"/>
      <c r="VNH102" s="29"/>
      <c r="VNI102" s="29"/>
      <c r="VNJ102" s="29"/>
      <c r="VNK102" s="29"/>
      <c r="VNL102" s="29"/>
      <c r="VNM102" s="29"/>
      <c r="VNN102" s="29"/>
      <c r="VNO102" s="29"/>
      <c r="VNP102" s="29"/>
      <c r="VNQ102" s="29"/>
      <c r="VNR102" s="29"/>
      <c r="VNS102" s="29"/>
      <c r="VNT102" s="29"/>
      <c r="VNU102" s="29"/>
      <c r="VNV102" s="29"/>
      <c r="VNW102" s="29"/>
      <c r="VNX102" s="29"/>
      <c r="VNY102" s="29"/>
      <c r="VNZ102" s="29"/>
      <c r="VOA102" s="29"/>
      <c r="VOB102" s="29"/>
      <c r="VOC102" s="29"/>
      <c r="VOD102" s="29"/>
      <c r="VOE102" s="29"/>
      <c r="VOF102" s="29"/>
      <c r="VOG102" s="29"/>
      <c r="VOH102" s="29"/>
      <c r="VOI102" s="29"/>
      <c r="VOJ102" s="29"/>
      <c r="VOK102" s="29"/>
      <c r="VOL102" s="29"/>
      <c r="VOM102" s="29"/>
      <c r="VON102" s="29"/>
      <c r="VOO102" s="29"/>
      <c r="VOP102" s="29"/>
      <c r="VOQ102" s="29"/>
      <c r="VOR102" s="29"/>
      <c r="VOS102" s="29"/>
      <c r="VOT102" s="29"/>
      <c r="VOU102" s="29"/>
      <c r="VOV102" s="29"/>
      <c r="VOW102" s="29"/>
      <c r="VOX102" s="29"/>
      <c r="VOY102" s="29"/>
      <c r="VOZ102" s="29"/>
      <c r="VPA102" s="29"/>
      <c r="VPB102" s="29"/>
      <c r="VPC102" s="29"/>
      <c r="VPD102" s="29"/>
      <c r="VPE102" s="29"/>
      <c r="VPF102" s="29"/>
      <c r="VPG102" s="29"/>
      <c r="VPH102" s="29"/>
      <c r="VPI102" s="29"/>
      <c r="VPJ102" s="29"/>
      <c r="VPK102" s="29"/>
      <c r="VPL102" s="29"/>
      <c r="VPM102" s="29"/>
      <c r="VPN102" s="29"/>
      <c r="VPO102" s="29"/>
      <c r="VPP102" s="29"/>
      <c r="VPQ102" s="29"/>
      <c r="VPR102" s="29"/>
      <c r="VPS102" s="29"/>
      <c r="VPT102" s="29"/>
      <c r="VPU102" s="29"/>
      <c r="VPV102" s="29"/>
      <c r="VPW102" s="29"/>
      <c r="VPX102" s="29"/>
      <c r="VPY102" s="29"/>
      <c r="VPZ102" s="29"/>
      <c r="VQA102" s="29"/>
      <c r="VQB102" s="29"/>
      <c r="VQC102" s="29"/>
      <c r="VQD102" s="29"/>
      <c r="VQE102" s="29"/>
      <c r="VQF102" s="29"/>
      <c r="VQG102" s="29"/>
      <c r="VQH102" s="29"/>
      <c r="VQI102" s="29"/>
      <c r="VQJ102" s="29"/>
      <c r="VQK102" s="29"/>
      <c r="VQL102" s="29"/>
      <c r="VQM102" s="29"/>
      <c r="VQN102" s="29"/>
      <c r="VQO102" s="29"/>
      <c r="VQP102" s="29"/>
      <c r="VQQ102" s="29"/>
      <c r="VQR102" s="29"/>
      <c r="VQS102" s="29"/>
      <c r="VQT102" s="29"/>
      <c r="VQU102" s="29"/>
      <c r="VQV102" s="29"/>
      <c r="VQW102" s="29"/>
      <c r="VQX102" s="29"/>
      <c r="VQY102" s="29"/>
      <c r="VQZ102" s="29"/>
      <c r="VRA102" s="29"/>
      <c r="VRB102" s="29"/>
      <c r="VRC102" s="29"/>
      <c r="VRD102" s="29"/>
      <c r="VRE102" s="29"/>
      <c r="VRF102" s="29"/>
      <c r="VRG102" s="29"/>
      <c r="VRH102" s="29"/>
      <c r="VRI102" s="29"/>
      <c r="VRJ102" s="29"/>
      <c r="VRK102" s="29"/>
      <c r="VRL102" s="29"/>
      <c r="VRM102" s="29"/>
      <c r="VRN102" s="29"/>
      <c r="VRO102" s="29"/>
      <c r="VRP102" s="29"/>
      <c r="VRQ102" s="29"/>
      <c r="VRR102" s="29"/>
      <c r="VRS102" s="29"/>
      <c r="VRT102" s="29"/>
      <c r="VRU102" s="29"/>
      <c r="VRV102" s="29"/>
      <c r="VRW102" s="29"/>
      <c r="VRX102" s="29"/>
      <c r="VRY102" s="29"/>
      <c r="VRZ102" s="29"/>
      <c r="VSA102" s="29"/>
      <c r="VSB102" s="29"/>
      <c r="VSC102" s="29"/>
      <c r="VSD102" s="29"/>
      <c r="VSE102" s="29"/>
      <c r="VSF102" s="29"/>
      <c r="VSG102" s="29"/>
      <c r="VSH102" s="29"/>
      <c r="VSI102" s="29"/>
      <c r="VSJ102" s="29"/>
      <c r="VSK102" s="29"/>
      <c r="VSL102" s="29"/>
      <c r="VSM102" s="29"/>
      <c r="VSN102" s="29"/>
      <c r="VSO102" s="29"/>
      <c r="VSP102" s="29"/>
      <c r="VSQ102" s="29"/>
      <c r="VSR102" s="29"/>
      <c r="VSS102" s="29"/>
      <c r="VST102" s="29"/>
      <c r="VSU102" s="29"/>
      <c r="VSV102" s="29"/>
      <c r="VSW102" s="29"/>
      <c r="VSX102" s="29"/>
      <c r="VSY102" s="29"/>
      <c r="VSZ102" s="29"/>
      <c r="VTA102" s="29"/>
      <c r="VTB102" s="29"/>
      <c r="VTC102" s="29"/>
      <c r="VTD102" s="29"/>
      <c r="VTE102" s="29"/>
      <c r="VTF102" s="29"/>
      <c r="VTG102" s="29"/>
      <c r="VTH102" s="29"/>
      <c r="VTI102" s="29"/>
      <c r="VTJ102" s="29"/>
      <c r="VTK102" s="29"/>
      <c r="VTL102" s="29"/>
      <c r="VTM102" s="29"/>
      <c r="VTN102" s="29"/>
      <c r="VTO102" s="29"/>
      <c r="VTP102" s="29"/>
      <c r="VTQ102" s="29"/>
      <c r="VTR102" s="29"/>
      <c r="VTS102" s="29"/>
      <c r="VTT102" s="29"/>
      <c r="VTU102" s="29"/>
      <c r="VTV102" s="29"/>
      <c r="VTW102" s="29"/>
      <c r="VTX102" s="29"/>
      <c r="VTY102" s="29"/>
      <c r="VTZ102" s="29"/>
      <c r="VUA102" s="29"/>
      <c r="VUB102" s="29"/>
      <c r="VUC102" s="29"/>
      <c r="VUD102" s="29"/>
      <c r="VUE102" s="29"/>
      <c r="VUF102" s="29"/>
      <c r="VUG102" s="29"/>
      <c r="VUH102" s="29"/>
      <c r="VUI102" s="29"/>
      <c r="VUJ102" s="29"/>
      <c r="VUK102" s="29"/>
      <c r="VUL102" s="29"/>
      <c r="VUM102" s="29"/>
      <c r="VUN102" s="29"/>
      <c r="VUO102" s="29"/>
      <c r="VUP102" s="29"/>
      <c r="VUQ102" s="29"/>
      <c r="VUR102" s="29"/>
      <c r="VUS102" s="29"/>
      <c r="VUT102" s="29"/>
      <c r="VUU102" s="29"/>
      <c r="VUV102" s="29"/>
      <c r="VUW102" s="29"/>
      <c r="VUX102" s="29"/>
      <c r="VUY102" s="29"/>
      <c r="VUZ102" s="29"/>
      <c r="VVA102" s="29"/>
      <c r="VVB102" s="29"/>
      <c r="VVC102" s="29"/>
      <c r="VVD102" s="29"/>
      <c r="VVE102" s="29"/>
      <c r="VVF102" s="29"/>
      <c r="VVG102" s="29"/>
      <c r="VVH102" s="29"/>
      <c r="VVI102" s="29"/>
      <c r="VVJ102" s="29"/>
      <c r="VVK102" s="29"/>
      <c r="VVL102" s="29"/>
      <c r="VVM102" s="29"/>
      <c r="VVN102" s="29"/>
      <c r="VVO102" s="29"/>
      <c r="VVP102" s="29"/>
      <c r="VVQ102" s="29"/>
      <c r="VVR102" s="29"/>
      <c r="VVS102" s="29"/>
      <c r="VVT102" s="29"/>
      <c r="VVU102" s="29"/>
      <c r="VVV102" s="29"/>
      <c r="VVW102" s="29"/>
      <c r="VVX102" s="29"/>
      <c r="VVY102" s="29"/>
      <c r="VVZ102" s="29"/>
      <c r="VWA102" s="29"/>
      <c r="VWB102" s="29"/>
      <c r="VWC102" s="29"/>
      <c r="VWD102" s="29"/>
      <c r="VWE102" s="29"/>
      <c r="VWF102" s="29"/>
      <c r="VWG102" s="29"/>
      <c r="VWH102" s="29"/>
      <c r="VWI102" s="29"/>
      <c r="VWJ102" s="29"/>
      <c r="VWK102" s="29"/>
      <c r="VWL102" s="29"/>
      <c r="VWM102" s="29"/>
      <c r="VWN102" s="29"/>
      <c r="VWO102" s="29"/>
      <c r="VWP102" s="29"/>
      <c r="VWQ102" s="29"/>
      <c r="VWR102" s="29"/>
      <c r="VWS102" s="29"/>
      <c r="VWT102" s="29"/>
      <c r="VWU102" s="29"/>
      <c r="VWV102" s="29"/>
      <c r="VWW102" s="29"/>
      <c r="VWX102" s="29"/>
      <c r="VWY102" s="29"/>
      <c r="VWZ102" s="29"/>
      <c r="VXA102" s="29"/>
      <c r="VXB102" s="29"/>
      <c r="VXC102" s="29"/>
      <c r="VXD102" s="29"/>
      <c r="VXE102" s="29"/>
      <c r="VXF102" s="29"/>
      <c r="VXG102" s="29"/>
      <c r="VXH102" s="29"/>
      <c r="VXI102" s="29"/>
      <c r="VXJ102" s="29"/>
      <c r="VXK102" s="29"/>
      <c r="VXL102" s="29"/>
      <c r="VXM102" s="29"/>
      <c r="VXN102" s="29"/>
      <c r="VXO102" s="29"/>
      <c r="VXP102" s="29"/>
      <c r="VXQ102" s="29"/>
      <c r="VXR102" s="29"/>
      <c r="VXS102" s="29"/>
      <c r="VXT102" s="29"/>
      <c r="VXU102" s="29"/>
      <c r="VXV102" s="29"/>
      <c r="VXW102" s="29"/>
      <c r="VXX102" s="29"/>
      <c r="VXY102" s="29"/>
      <c r="VXZ102" s="29"/>
      <c r="VYA102" s="29"/>
      <c r="VYB102" s="29"/>
      <c r="VYC102" s="29"/>
      <c r="VYD102" s="29"/>
      <c r="VYE102" s="29"/>
      <c r="VYF102" s="29"/>
      <c r="VYG102" s="29"/>
      <c r="VYH102" s="29"/>
      <c r="VYI102" s="29"/>
      <c r="VYJ102" s="29"/>
      <c r="VYK102" s="29"/>
      <c r="VYL102" s="29"/>
      <c r="VYM102" s="29"/>
      <c r="VYN102" s="29"/>
      <c r="VYO102" s="29"/>
      <c r="VYP102" s="29"/>
      <c r="VYQ102" s="29"/>
      <c r="VYR102" s="29"/>
      <c r="VYS102" s="29"/>
      <c r="VYT102" s="29"/>
      <c r="VYU102" s="29"/>
      <c r="VYV102" s="29"/>
      <c r="VYW102" s="29"/>
      <c r="VYX102" s="29"/>
      <c r="VYY102" s="29"/>
      <c r="VYZ102" s="29"/>
      <c r="VZA102" s="29"/>
      <c r="VZB102" s="29"/>
      <c r="VZC102" s="29"/>
      <c r="VZD102" s="29"/>
      <c r="VZE102" s="29"/>
      <c r="VZF102" s="29"/>
      <c r="VZG102" s="29"/>
      <c r="VZH102" s="29"/>
      <c r="VZI102" s="29"/>
      <c r="VZJ102" s="29"/>
      <c r="VZK102" s="29"/>
      <c r="VZL102" s="29"/>
      <c r="VZM102" s="29"/>
      <c r="VZN102" s="29"/>
      <c r="VZO102" s="29"/>
      <c r="VZP102" s="29"/>
      <c r="VZQ102" s="29"/>
      <c r="VZR102" s="29"/>
      <c r="VZS102" s="29"/>
      <c r="VZT102" s="29"/>
      <c r="VZU102" s="29"/>
      <c r="VZV102" s="29"/>
      <c r="VZW102" s="29"/>
      <c r="VZX102" s="29"/>
      <c r="VZY102" s="29"/>
      <c r="VZZ102" s="29"/>
      <c r="WAA102" s="29"/>
      <c r="WAB102" s="29"/>
      <c r="WAC102" s="29"/>
      <c r="WAD102" s="29"/>
      <c r="WAE102" s="29"/>
      <c r="WAF102" s="29"/>
      <c r="WAG102" s="29"/>
      <c r="WAH102" s="29"/>
      <c r="WAI102" s="29"/>
      <c r="WAJ102" s="29"/>
      <c r="WAK102" s="29"/>
      <c r="WAL102" s="29"/>
      <c r="WAM102" s="29"/>
      <c r="WAN102" s="29"/>
      <c r="WAO102" s="29"/>
      <c r="WAP102" s="29"/>
      <c r="WAQ102" s="29"/>
      <c r="WAR102" s="29"/>
      <c r="WAS102" s="29"/>
      <c r="WAT102" s="29"/>
      <c r="WAU102" s="29"/>
      <c r="WAV102" s="29"/>
      <c r="WAW102" s="29"/>
      <c r="WAX102" s="29"/>
      <c r="WAY102" s="29"/>
      <c r="WAZ102" s="29"/>
      <c r="WBA102" s="29"/>
      <c r="WBB102" s="29"/>
      <c r="WBC102" s="29"/>
      <c r="WBD102" s="29"/>
      <c r="WBE102" s="29"/>
      <c r="WBF102" s="29"/>
      <c r="WBG102" s="29"/>
      <c r="WBH102" s="29"/>
      <c r="WBI102" s="29"/>
      <c r="WBJ102" s="29"/>
      <c r="WBK102" s="29"/>
      <c r="WBL102" s="29"/>
      <c r="WBM102" s="29"/>
      <c r="WBN102" s="29"/>
      <c r="WBO102" s="29"/>
      <c r="WBP102" s="29"/>
      <c r="WBQ102" s="29"/>
      <c r="WBR102" s="29"/>
      <c r="WBS102" s="29"/>
      <c r="WBT102" s="29"/>
      <c r="WBU102" s="29"/>
      <c r="WBV102" s="29"/>
      <c r="WBW102" s="29"/>
      <c r="WBX102" s="29"/>
      <c r="WBY102" s="29"/>
      <c r="WBZ102" s="29"/>
      <c r="WCA102" s="29"/>
      <c r="WCB102" s="29"/>
      <c r="WCC102" s="29"/>
      <c r="WCD102" s="29"/>
      <c r="WCE102" s="29"/>
      <c r="WCF102" s="29"/>
      <c r="WCG102" s="29"/>
      <c r="WCH102" s="29"/>
      <c r="WCI102" s="29"/>
      <c r="WCJ102" s="29"/>
      <c r="WCK102" s="29"/>
      <c r="WCL102" s="29"/>
      <c r="WCM102" s="29"/>
      <c r="WCN102" s="29"/>
      <c r="WCO102" s="29"/>
      <c r="WCP102" s="29"/>
      <c r="WCQ102" s="29"/>
      <c r="WCR102" s="29"/>
      <c r="WCS102" s="29"/>
      <c r="WCT102" s="29"/>
      <c r="WCU102" s="29"/>
      <c r="WCV102" s="29"/>
      <c r="WCW102" s="29"/>
      <c r="WCX102" s="29"/>
      <c r="WCY102" s="29"/>
      <c r="WCZ102" s="29"/>
      <c r="WDA102" s="29"/>
      <c r="WDB102" s="29"/>
      <c r="WDC102" s="29"/>
      <c r="WDD102" s="29"/>
      <c r="WDE102" s="29"/>
      <c r="WDF102" s="29"/>
      <c r="WDG102" s="29"/>
      <c r="WDH102" s="29"/>
      <c r="WDI102" s="29"/>
      <c r="WDJ102" s="29"/>
      <c r="WDK102" s="29"/>
      <c r="WDL102" s="29"/>
      <c r="WDM102" s="29"/>
      <c r="WDN102" s="29"/>
      <c r="WDO102" s="29"/>
      <c r="WDP102" s="29"/>
      <c r="WDQ102" s="29"/>
      <c r="WDR102" s="29"/>
      <c r="WDS102" s="29"/>
      <c r="WDT102" s="29"/>
      <c r="WDU102" s="29"/>
      <c r="WDV102" s="29"/>
      <c r="WDW102" s="29"/>
      <c r="WDX102" s="29"/>
      <c r="WDY102" s="29"/>
      <c r="WDZ102" s="29"/>
      <c r="WEA102" s="29"/>
      <c r="WEB102" s="29"/>
      <c r="WEC102" s="29"/>
      <c r="WED102" s="29"/>
      <c r="WEE102" s="29"/>
      <c r="WEF102" s="29"/>
      <c r="WEG102" s="29"/>
      <c r="WEH102" s="29"/>
      <c r="WEI102" s="29"/>
      <c r="WEJ102" s="29"/>
      <c r="WEK102" s="29"/>
      <c r="WEL102" s="29"/>
      <c r="WEM102" s="29"/>
      <c r="WEN102" s="29"/>
      <c r="WEO102" s="29"/>
      <c r="WEP102" s="29"/>
      <c r="WEQ102" s="29"/>
      <c r="WER102" s="29"/>
      <c r="WES102" s="29"/>
      <c r="WET102" s="29"/>
      <c r="WEU102" s="29"/>
      <c r="WEV102" s="29"/>
      <c r="WEW102" s="29"/>
      <c r="WEX102" s="29"/>
      <c r="WEY102" s="29"/>
      <c r="WEZ102" s="29"/>
      <c r="WFA102" s="29"/>
      <c r="WFB102" s="29"/>
      <c r="WFC102" s="29"/>
      <c r="WFD102" s="29"/>
      <c r="WFE102" s="29"/>
      <c r="WFF102" s="29"/>
      <c r="WFG102" s="29"/>
      <c r="WFH102" s="29"/>
      <c r="WFI102" s="29"/>
      <c r="WFJ102" s="29"/>
      <c r="WFK102" s="29"/>
      <c r="WFL102" s="29"/>
      <c r="WFM102" s="29"/>
      <c r="WFN102" s="29"/>
      <c r="WFO102" s="29"/>
      <c r="WFP102" s="29"/>
      <c r="WFQ102" s="29"/>
      <c r="WFR102" s="29"/>
      <c r="WFS102" s="29"/>
      <c r="WFT102" s="29"/>
      <c r="WFU102" s="29"/>
      <c r="WFV102" s="29"/>
      <c r="WFW102" s="29"/>
      <c r="WFX102" s="29"/>
      <c r="WFY102" s="29"/>
      <c r="WFZ102" s="29"/>
      <c r="WGA102" s="29"/>
      <c r="WGB102" s="29"/>
      <c r="WGC102" s="29"/>
      <c r="WGD102" s="29"/>
      <c r="WGE102" s="29"/>
      <c r="WGF102" s="29"/>
      <c r="WGG102" s="29"/>
      <c r="WGH102" s="29"/>
      <c r="WGI102" s="29"/>
      <c r="WGJ102" s="29"/>
      <c r="WGK102" s="29"/>
      <c r="WGL102" s="29"/>
      <c r="WGM102" s="29"/>
      <c r="WGN102" s="29"/>
      <c r="WGO102" s="29"/>
      <c r="WGP102" s="29"/>
      <c r="WGQ102" s="29"/>
      <c r="WGR102" s="29"/>
      <c r="WGS102" s="29"/>
      <c r="WGT102" s="29"/>
      <c r="WGU102" s="29"/>
      <c r="WGV102" s="29"/>
      <c r="WGW102" s="29"/>
      <c r="WGX102" s="29"/>
      <c r="WGY102" s="29"/>
      <c r="WGZ102" s="29"/>
      <c r="WHA102" s="29"/>
      <c r="WHB102" s="29"/>
      <c r="WHC102" s="29"/>
      <c r="WHD102" s="29"/>
      <c r="WHE102" s="29"/>
      <c r="WHF102" s="29"/>
      <c r="WHG102" s="29"/>
      <c r="WHH102" s="29"/>
      <c r="WHI102" s="29"/>
      <c r="WHJ102" s="29"/>
      <c r="WHK102" s="29"/>
      <c r="WHL102" s="29"/>
      <c r="WHM102" s="29"/>
      <c r="WHN102" s="29"/>
      <c r="WHO102" s="29"/>
      <c r="WHP102" s="29"/>
      <c r="WHQ102" s="29"/>
      <c r="WHR102" s="29"/>
      <c r="WHS102" s="29"/>
      <c r="WHT102" s="29"/>
      <c r="WHU102" s="29"/>
      <c r="WHV102" s="29"/>
      <c r="WHW102" s="29"/>
      <c r="WHX102" s="29"/>
      <c r="WHY102" s="29"/>
      <c r="WHZ102" s="29"/>
      <c r="WIA102" s="29"/>
      <c r="WIB102" s="29"/>
      <c r="WIC102" s="29"/>
      <c r="WID102" s="29"/>
      <c r="WIE102" s="29"/>
      <c r="WIF102" s="29"/>
      <c r="WIG102" s="29"/>
      <c r="WIH102" s="29"/>
      <c r="WII102" s="29"/>
      <c r="WIJ102" s="29"/>
      <c r="WIK102" s="29"/>
      <c r="WIL102" s="29"/>
      <c r="WIM102" s="29"/>
      <c r="WIN102" s="29"/>
      <c r="WIO102" s="29"/>
      <c r="WIP102" s="29"/>
      <c r="WIQ102" s="29"/>
      <c r="WIR102" s="29"/>
      <c r="WIS102" s="29"/>
      <c r="WIT102" s="29"/>
      <c r="WIU102" s="29"/>
      <c r="WIV102" s="29"/>
      <c r="WIW102" s="29"/>
      <c r="WIX102" s="29"/>
      <c r="WIY102" s="29"/>
      <c r="WIZ102" s="29"/>
      <c r="WJA102" s="29"/>
      <c r="WJB102" s="29"/>
      <c r="WJC102" s="29"/>
      <c r="WJD102" s="29"/>
      <c r="WJE102" s="29"/>
      <c r="WJF102" s="29"/>
      <c r="WJG102" s="29"/>
      <c r="WJH102" s="29"/>
      <c r="WJI102" s="29"/>
      <c r="WJJ102" s="29"/>
      <c r="WJK102" s="29"/>
      <c r="WJL102" s="29"/>
      <c r="WJM102" s="29"/>
      <c r="WJN102" s="29"/>
      <c r="WJO102" s="29"/>
      <c r="WJP102" s="29"/>
      <c r="WJQ102" s="29"/>
      <c r="WJR102" s="29"/>
      <c r="WJS102" s="29"/>
      <c r="WJT102" s="29"/>
      <c r="WJU102" s="29"/>
      <c r="WJV102" s="29"/>
      <c r="WJW102" s="29"/>
      <c r="WJX102" s="29"/>
      <c r="WJY102" s="29"/>
      <c r="WJZ102" s="29"/>
      <c r="WKA102" s="29"/>
      <c r="WKB102" s="29"/>
      <c r="WKC102" s="29"/>
      <c r="WKD102" s="29"/>
      <c r="WKE102" s="29"/>
      <c r="WKF102" s="29"/>
      <c r="WKG102" s="29"/>
      <c r="WKH102" s="29"/>
      <c r="WKI102" s="29"/>
      <c r="WKJ102" s="29"/>
      <c r="WKK102" s="29"/>
      <c r="WKL102" s="29"/>
      <c r="WKM102" s="29"/>
      <c r="WKN102" s="29"/>
      <c r="WKO102" s="29"/>
      <c r="WKP102" s="29"/>
      <c r="WKQ102" s="29"/>
      <c r="WKR102" s="29"/>
      <c r="WKS102" s="29"/>
      <c r="WKT102" s="29"/>
      <c r="WKU102" s="29"/>
      <c r="WKV102" s="29"/>
      <c r="WKW102" s="29"/>
      <c r="WKX102" s="29"/>
      <c r="WKY102" s="29"/>
      <c r="WKZ102" s="29"/>
      <c r="WLA102" s="29"/>
      <c r="WLB102" s="29"/>
      <c r="WLC102" s="29"/>
      <c r="WLD102" s="29"/>
      <c r="WLE102" s="29"/>
      <c r="WLF102" s="29"/>
      <c r="WLG102" s="29"/>
      <c r="WLH102" s="29"/>
      <c r="WLI102" s="29"/>
      <c r="WLJ102" s="29"/>
      <c r="WLK102" s="29"/>
      <c r="WLL102" s="29"/>
      <c r="WLM102" s="29"/>
      <c r="WLN102" s="29"/>
      <c r="WLO102" s="29"/>
      <c r="WLP102" s="29"/>
      <c r="WLQ102" s="29"/>
      <c r="WLR102" s="29"/>
      <c r="WLS102" s="29"/>
      <c r="WLT102" s="29"/>
      <c r="WLU102" s="29"/>
      <c r="WLV102" s="29"/>
      <c r="WLW102" s="29"/>
      <c r="WLX102" s="29"/>
      <c r="WLY102" s="29"/>
      <c r="WLZ102" s="29"/>
      <c r="WMA102" s="29"/>
      <c r="WMB102" s="29"/>
      <c r="WMC102" s="29"/>
      <c r="WMD102" s="29"/>
      <c r="WME102" s="29"/>
      <c r="WMF102" s="29"/>
      <c r="WMG102" s="29"/>
      <c r="WMH102" s="29"/>
      <c r="WMI102" s="29"/>
      <c r="WMJ102" s="29"/>
      <c r="WMK102" s="29"/>
      <c r="WML102" s="29"/>
      <c r="WMM102" s="29"/>
      <c r="WMN102" s="29"/>
      <c r="WMO102" s="29"/>
      <c r="WMP102" s="29"/>
      <c r="WMQ102" s="29"/>
      <c r="WMR102" s="29"/>
      <c r="WMS102" s="29"/>
      <c r="WMT102" s="29"/>
      <c r="WMU102" s="29"/>
      <c r="WMV102" s="29"/>
      <c r="WMW102" s="29"/>
      <c r="WMX102" s="29"/>
      <c r="WMY102" s="29"/>
      <c r="WMZ102" s="29"/>
      <c r="WNA102" s="29"/>
      <c r="WNB102" s="29"/>
      <c r="WNC102" s="29"/>
      <c r="WND102" s="29"/>
      <c r="WNE102" s="29"/>
      <c r="WNF102" s="29"/>
      <c r="WNG102" s="29"/>
      <c r="WNH102" s="29"/>
      <c r="WNI102" s="29"/>
      <c r="WNJ102" s="29"/>
      <c r="WNK102" s="29"/>
      <c r="WNL102" s="29"/>
      <c r="WNM102" s="29"/>
      <c r="WNN102" s="29"/>
      <c r="WNO102" s="29"/>
      <c r="WNP102" s="29"/>
      <c r="WNQ102" s="29"/>
      <c r="WNR102" s="29"/>
      <c r="WNS102" s="29"/>
      <c r="WNT102" s="29"/>
      <c r="WNU102" s="29"/>
      <c r="WNV102" s="29"/>
      <c r="WNW102" s="29"/>
      <c r="WNX102" s="29"/>
      <c r="WNY102" s="29"/>
      <c r="WNZ102" s="29"/>
      <c r="WOA102" s="29"/>
      <c r="WOB102" s="29"/>
      <c r="WOC102" s="29"/>
      <c r="WOD102" s="29"/>
      <c r="WOE102" s="29"/>
      <c r="WOF102" s="29"/>
      <c r="WOG102" s="29"/>
      <c r="WOH102" s="29"/>
      <c r="WOI102" s="29"/>
      <c r="WOJ102" s="29"/>
      <c r="WOK102" s="29"/>
      <c r="WOL102" s="29"/>
      <c r="WOM102" s="29"/>
      <c r="WON102" s="29"/>
      <c r="WOO102" s="29"/>
      <c r="WOP102" s="29"/>
      <c r="WOQ102" s="29"/>
      <c r="WOR102" s="29"/>
      <c r="WOS102" s="29"/>
      <c r="WOT102" s="29"/>
      <c r="WOU102" s="29"/>
      <c r="WOV102" s="29"/>
      <c r="WOW102" s="29"/>
      <c r="WOX102" s="29"/>
      <c r="WOY102" s="29"/>
      <c r="WOZ102" s="29"/>
      <c r="WPA102" s="29"/>
      <c r="WPB102" s="29"/>
      <c r="WPC102" s="29"/>
      <c r="WPD102" s="29"/>
      <c r="WPE102" s="29"/>
      <c r="WPF102" s="29"/>
      <c r="WPG102" s="29"/>
      <c r="WPH102" s="29"/>
      <c r="WPI102" s="29"/>
      <c r="WPJ102" s="29"/>
      <c r="WPK102" s="29"/>
      <c r="WPL102" s="29"/>
      <c r="WPM102" s="29"/>
      <c r="WPN102" s="29"/>
      <c r="WPO102" s="29"/>
      <c r="WPP102" s="29"/>
      <c r="WPQ102" s="29"/>
      <c r="WPR102" s="29"/>
      <c r="WPS102" s="29"/>
      <c r="WPT102" s="29"/>
      <c r="WPU102" s="29"/>
      <c r="WPV102" s="29"/>
      <c r="WPW102" s="29"/>
      <c r="WPX102" s="29"/>
      <c r="WPY102" s="29"/>
      <c r="WPZ102" s="29"/>
      <c r="WQA102" s="29"/>
      <c r="WQB102" s="29"/>
      <c r="WQC102" s="29"/>
      <c r="WQD102" s="29"/>
      <c r="WQE102" s="29"/>
      <c r="WQF102" s="29"/>
      <c r="WQG102" s="29"/>
      <c r="WQH102" s="29"/>
      <c r="WQI102" s="29"/>
      <c r="WQJ102" s="29"/>
      <c r="WQK102" s="29"/>
      <c r="WQL102" s="29"/>
      <c r="WQM102" s="29"/>
      <c r="WQN102" s="29"/>
      <c r="WQO102" s="29"/>
      <c r="WQP102" s="29"/>
      <c r="WQQ102" s="29"/>
      <c r="WQR102" s="29"/>
      <c r="WQS102" s="29"/>
      <c r="WQT102" s="29"/>
      <c r="WQU102" s="29"/>
      <c r="WQV102" s="29"/>
      <c r="WQW102" s="29"/>
      <c r="WQX102" s="29"/>
      <c r="WQY102" s="29"/>
      <c r="WQZ102" s="29"/>
      <c r="WRA102" s="29"/>
      <c r="WRB102" s="29"/>
      <c r="WRC102" s="29"/>
      <c r="WRD102" s="29"/>
      <c r="WRE102" s="29"/>
      <c r="WRF102" s="29"/>
      <c r="WRG102" s="29"/>
      <c r="WRH102" s="29"/>
      <c r="WRI102" s="29"/>
      <c r="WRJ102" s="29"/>
      <c r="WRK102" s="29"/>
      <c r="WRL102" s="29"/>
      <c r="WRM102" s="29"/>
      <c r="WRN102" s="29"/>
      <c r="WRO102" s="29"/>
      <c r="WRP102" s="29"/>
      <c r="WRQ102" s="29"/>
      <c r="WRR102" s="29"/>
      <c r="WRS102" s="29"/>
      <c r="WRT102" s="29"/>
      <c r="WRU102" s="29"/>
      <c r="WRV102" s="29"/>
      <c r="WRW102" s="29"/>
      <c r="WRX102" s="29"/>
      <c r="WRY102" s="29"/>
      <c r="WRZ102" s="29"/>
      <c r="WSA102" s="29"/>
      <c r="WSB102" s="29"/>
      <c r="WSC102" s="29"/>
      <c r="WSD102" s="29"/>
      <c r="WSE102" s="29"/>
      <c r="WSF102" s="29"/>
      <c r="WSG102" s="29"/>
      <c r="WSH102" s="29"/>
      <c r="WSI102" s="29"/>
      <c r="WSJ102" s="29"/>
      <c r="WSK102" s="29"/>
      <c r="WSL102" s="29"/>
      <c r="WSM102" s="29"/>
      <c r="WSN102" s="29"/>
      <c r="WSO102" s="29"/>
      <c r="WSP102" s="29"/>
      <c r="WSQ102" s="29"/>
      <c r="WSR102" s="29"/>
      <c r="WSS102" s="29"/>
      <c r="WST102" s="29"/>
      <c r="WSU102" s="29"/>
      <c r="WSV102" s="29"/>
      <c r="WSW102" s="29"/>
      <c r="WSX102" s="29"/>
      <c r="WSY102" s="29"/>
      <c r="WSZ102" s="29"/>
      <c r="WTA102" s="29"/>
      <c r="WTB102" s="29"/>
      <c r="WTC102" s="29"/>
      <c r="WTD102" s="29"/>
      <c r="WTE102" s="29"/>
      <c r="WTF102" s="29"/>
      <c r="WTG102" s="29"/>
      <c r="WTH102" s="29"/>
      <c r="WTI102" s="29"/>
      <c r="WTJ102" s="29"/>
      <c r="WTK102" s="29"/>
      <c r="WTL102" s="29"/>
      <c r="WTM102" s="29"/>
      <c r="WTN102" s="29"/>
      <c r="WTO102" s="29"/>
      <c r="WTP102" s="29"/>
      <c r="WTQ102" s="29"/>
      <c r="WTR102" s="29"/>
      <c r="WTS102" s="29"/>
      <c r="WTT102" s="29"/>
      <c r="WTU102" s="29"/>
      <c r="WTV102" s="29"/>
      <c r="WTW102" s="29"/>
      <c r="WTX102" s="29"/>
      <c r="WTY102" s="29"/>
      <c r="WTZ102" s="29"/>
      <c r="WUA102" s="29"/>
      <c r="WUB102" s="29"/>
      <c r="WUC102" s="29"/>
      <c r="WUD102" s="29"/>
      <c r="WUE102" s="29"/>
      <c r="WUF102" s="29"/>
      <c r="WUG102" s="29"/>
      <c r="WUH102" s="29"/>
      <c r="WUI102" s="29"/>
      <c r="WUJ102" s="29"/>
      <c r="WUK102" s="29"/>
      <c r="WUL102" s="29"/>
      <c r="WUM102" s="29"/>
      <c r="WUN102" s="29"/>
      <c r="WUO102" s="29"/>
      <c r="WUP102" s="29"/>
      <c r="WUQ102" s="29"/>
      <c r="WUR102" s="29"/>
      <c r="WUS102" s="29"/>
      <c r="WUT102" s="29"/>
      <c r="WUU102" s="29"/>
      <c r="WUV102" s="29"/>
      <c r="WUW102" s="29"/>
      <c r="WUX102" s="29"/>
      <c r="WUY102" s="29"/>
      <c r="WUZ102" s="29"/>
      <c r="WVA102" s="29"/>
      <c r="WVB102" s="29"/>
      <c r="WVC102" s="29"/>
      <c r="WVD102" s="29"/>
      <c r="WVE102" s="29"/>
      <c r="WVF102" s="29"/>
      <c r="WVG102" s="29"/>
      <c r="WVH102" s="29"/>
      <c r="WVI102" s="29"/>
      <c r="WVJ102" s="29"/>
      <c r="WVK102" s="29"/>
      <c r="WVL102" s="29"/>
      <c r="WVM102" s="29"/>
      <c r="WVN102" s="29"/>
      <c r="WVO102" s="29"/>
      <c r="WVP102" s="29"/>
      <c r="WVQ102" s="29"/>
      <c r="WVR102" s="29"/>
      <c r="WVS102" s="29"/>
      <c r="WVT102" s="29"/>
      <c r="WVU102" s="29"/>
      <c r="WVV102" s="29"/>
      <c r="WVW102" s="29"/>
      <c r="WVX102" s="29"/>
      <c r="WVY102" s="29"/>
      <c r="WVZ102" s="29"/>
      <c r="WWA102" s="29"/>
      <c r="WWB102" s="29"/>
      <c r="WWC102" s="29"/>
      <c r="WWD102" s="29"/>
      <c r="WWE102" s="29"/>
      <c r="WWF102" s="29"/>
      <c r="WWG102" s="29"/>
      <c r="WWH102" s="29"/>
      <c r="WWI102" s="29"/>
      <c r="WWJ102" s="29"/>
      <c r="WWK102" s="29"/>
      <c r="WWL102" s="29"/>
      <c r="WWM102" s="29"/>
      <c r="WWN102" s="29"/>
      <c r="WWO102" s="29"/>
      <c r="WWP102" s="29"/>
      <c r="WWQ102" s="29"/>
      <c r="WWR102" s="29"/>
      <c r="WWS102" s="29"/>
      <c r="WWT102" s="29"/>
      <c r="WWU102" s="29"/>
      <c r="WWV102" s="29"/>
      <c r="WWW102" s="29"/>
      <c r="WWX102" s="29"/>
      <c r="WWY102" s="29"/>
      <c r="WWZ102" s="29"/>
      <c r="WXA102" s="29"/>
      <c r="WXB102" s="29"/>
      <c r="WXC102" s="29"/>
      <c r="WXD102" s="29"/>
      <c r="WXE102" s="29"/>
      <c r="WXF102" s="29"/>
      <c r="WXG102" s="29"/>
      <c r="WXH102" s="29"/>
      <c r="WXI102" s="29"/>
      <c r="WXJ102" s="29"/>
      <c r="WXK102" s="29"/>
      <c r="WXL102" s="29"/>
      <c r="WXM102" s="29"/>
      <c r="WXN102" s="29"/>
      <c r="WXO102" s="29"/>
      <c r="WXP102" s="29"/>
      <c r="WXQ102" s="29"/>
      <c r="WXR102" s="29"/>
      <c r="WXS102" s="29"/>
      <c r="WXT102" s="29"/>
      <c r="WXU102" s="29"/>
      <c r="WXV102" s="29"/>
      <c r="WXW102" s="29"/>
      <c r="WXX102" s="29"/>
      <c r="WXY102" s="29"/>
      <c r="WXZ102" s="29"/>
      <c r="WYA102" s="29"/>
      <c r="WYB102" s="29"/>
      <c r="WYC102" s="29"/>
      <c r="WYD102" s="29"/>
      <c r="WYE102" s="29"/>
      <c r="WYF102" s="29"/>
      <c r="WYG102" s="29"/>
      <c r="WYH102" s="29"/>
      <c r="WYI102" s="29"/>
      <c r="WYJ102" s="29"/>
      <c r="WYK102" s="29"/>
      <c r="WYL102" s="29"/>
      <c r="WYM102" s="29"/>
      <c r="WYN102" s="29"/>
      <c r="WYO102" s="29"/>
      <c r="WYP102" s="29"/>
      <c r="WYQ102" s="29"/>
      <c r="WYR102" s="29"/>
      <c r="WYS102" s="29"/>
      <c r="WYT102" s="29"/>
      <c r="WYU102" s="29"/>
      <c r="WYV102" s="29"/>
      <c r="WYW102" s="29"/>
      <c r="WYX102" s="29"/>
      <c r="WYY102" s="29"/>
      <c r="WYZ102" s="29"/>
      <c r="WZA102" s="29"/>
      <c r="WZB102" s="29"/>
      <c r="WZC102" s="29"/>
      <c r="WZD102" s="29"/>
      <c r="WZE102" s="29"/>
      <c r="WZF102" s="29"/>
      <c r="WZG102" s="29"/>
      <c r="WZH102" s="29"/>
      <c r="WZI102" s="29"/>
      <c r="WZJ102" s="29"/>
      <c r="WZK102" s="29"/>
      <c r="WZL102" s="29"/>
      <c r="WZM102" s="29"/>
      <c r="WZN102" s="29"/>
      <c r="WZO102" s="29"/>
      <c r="WZP102" s="29"/>
      <c r="WZQ102" s="29"/>
      <c r="WZR102" s="29"/>
      <c r="WZS102" s="29"/>
      <c r="WZT102" s="29"/>
      <c r="WZU102" s="29"/>
      <c r="WZV102" s="29"/>
      <c r="WZW102" s="29"/>
      <c r="WZX102" s="29"/>
      <c r="WZY102" s="29"/>
      <c r="WZZ102" s="29"/>
      <c r="XAA102" s="29"/>
      <c r="XAB102" s="29"/>
      <c r="XAC102" s="29"/>
      <c r="XAD102" s="29"/>
      <c r="XAE102" s="29"/>
      <c r="XAF102" s="29"/>
      <c r="XAG102" s="29"/>
      <c r="XAH102" s="29"/>
      <c r="XAI102" s="29"/>
      <c r="XAJ102" s="29"/>
      <c r="XAK102" s="29"/>
      <c r="XAL102" s="29"/>
      <c r="XAM102" s="29"/>
      <c r="XAN102" s="29"/>
      <c r="XAO102" s="29"/>
      <c r="XAP102" s="29"/>
      <c r="XAQ102" s="29"/>
      <c r="XAR102" s="29"/>
      <c r="XAS102" s="29"/>
      <c r="XAT102" s="29"/>
      <c r="XAU102" s="29"/>
      <c r="XAV102" s="29"/>
      <c r="XAW102" s="29"/>
      <c r="XAX102" s="29"/>
      <c r="XAY102" s="29"/>
      <c r="XAZ102" s="29"/>
      <c r="XBA102" s="29"/>
      <c r="XBB102" s="29"/>
      <c r="XBC102" s="29"/>
      <c r="XBD102" s="29"/>
      <c r="XBE102" s="29"/>
      <c r="XBF102" s="29"/>
      <c r="XBG102" s="29"/>
      <c r="XBH102" s="29"/>
      <c r="XBI102" s="29"/>
      <c r="XBJ102" s="29"/>
      <c r="XBK102" s="29"/>
      <c r="XBL102" s="29"/>
      <c r="XBM102" s="29"/>
      <c r="XBN102" s="29"/>
      <c r="XBO102" s="29"/>
      <c r="XBP102" s="29"/>
      <c r="XBQ102" s="29"/>
      <c r="XBR102" s="29"/>
      <c r="XBS102" s="29"/>
      <c r="XBT102" s="29"/>
      <c r="XBU102" s="29"/>
      <c r="XBV102" s="29"/>
      <c r="XBW102" s="29"/>
      <c r="XBX102" s="29"/>
      <c r="XBY102" s="29"/>
      <c r="XBZ102" s="29"/>
      <c r="XCA102" s="29"/>
      <c r="XCB102" s="29"/>
      <c r="XCC102" s="29"/>
      <c r="XCD102" s="29"/>
      <c r="XCE102" s="29"/>
      <c r="XCF102" s="29"/>
      <c r="XCG102" s="29"/>
      <c r="XCH102" s="29"/>
      <c r="XCI102" s="29"/>
      <c r="XCJ102" s="29"/>
      <c r="XCK102" s="29"/>
      <c r="XCL102" s="29"/>
      <c r="XCM102" s="29"/>
      <c r="XCN102" s="29"/>
      <c r="XCO102" s="29"/>
      <c r="XCP102" s="29"/>
      <c r="XCQ102" s="29"/>
      <c r="XCR102" s="29"/>
      <c r="XCS102" s="29"/>
      <c r="XCT102" s="29"/>
      <c r="XCU102" s="29"/>
      <c r="XCV102" s="29"/>
      <c r="XCW102" s="29"/>
      <c r="XCX102" s="29"/>
      <c r="XCY102" s="29"/>
      <c r="XCZ102" s="29"/>
      <c r="XDA102" s="29"/>
      <c r="XDB102" s="29"/>
      <c r="XDC102" s="29"/>
      <c r="XDD102" s="29"/>
      <c r="XDE102" s="29"/>
      <c r="XDF102" s="29"/>
      <c r="XDG102" s="29"/>
      <c r="XDH102" s="29"/>
      <c r="XDI102" s="29"/>
      <c r="XDJ102" s="29"/>
      <c r="XDK102" s="29"/>
      <c r="XDL102" s="29"/>
      <c r="XDM102" s="29"/>
      <c r="XDN102" s="29"/>
      <c r="XDO102" s="29"/>
      <c r="XDP102" s="29"/>
      <c r="XDQ102" s="29"/>
      <c r="XDR102" s="29"/>
      <c r="XDS102" s="29"/>
      <c r="XDT102" s="29"/>
      <c r="XDU102" s="29"/>
      <c r="XDV102" s="29"/>
      <c r="XDW102" s="29"/>
      <c r="XDX102" s="29"/>
      <c r="XDY102" s="29"/>
      <c r="XDZ102" s="29"/>
      <c r="XEA102" s="29"/>
      <c r="XEB102" s="29"/>
      <c r="XEC102" s="29"/>
      <c r="XED102" s="29"/>
      <c r="XEE102" s="29"/>
      <c r="XEF102" s="29"/>
      <c r="XEG102" s="29"/>
      <c r="XEH102" s="29"/>
      <c r="XEI102" s="29"/>
      <c r="XEJ102" s="29"/>
      <c r="XEK102" s="29"/>
      <c r="XEL102" s="29"/>
      <c r="XEM102" s="29"/>
      <c r="XEN102" s="29"/>
      <c r="XEO102" s="29"/>
      <c r="XEP102" s="29"/>
      <c r="XEQ102" s="29"/>
      <c r="XER102" s="29"/>
      <c r="XES102" s="29"/>
      <c r="XET102" s="29"/>
      <c r="XEU102" s="29"/>
      <c r="XEV102" s="29"/>
      <c r="XEW102" s="29"/>
      <c r="XEX102" s="29"/>
      <c r="XEY102" s="29"/>
      <c r="XEZ102" s="29"/>
      <c r="XFA102" s="29"/>
      <c r="XFB102" s="29"/>
      <c r="XFC102" s="112"/>
      <c r="XFD102" s="120"/>
    </row>
    <row r="103" spans="1:16384" ht="24.75" hidden="1" customHeight="1" thickTop="1" thickBot="1">
      <c r="A103" s="3">
        <f t="shared" si="9"/>
        <v>19</v>
      </c>
      <c r="B103" s="38"/>
      <c r="C103" s="9"/>
      <c r="D103" s="96" t="s">
        <v>100</v>
      </c>
      <c r="E103" s="143" t="s">
        <v>53</v>
      </c>
      <c r="F103" s="148">
        <f>+F98-F100</f>
        <v>3800</v>
      </c>
      <c r="G103" s="148">
        <f t="shared" ref="G103:M103" si="66">+G98-G100</f>
        <v>3200</v>
      </c>
      <c r="H103" s="148">
        <f t="shared" si="66"/>
        <v>2500</v>
      </c>
      <c r="I103" s="148">
        <f t="shared" si="66"/>
        <v>1800</v>
      </c>
      <c r="J103" s="148">
        <f t="shared" si="66"/>
        <v>3800</v>
      </c>
      <c r="K103" s="148">
        <f t="shared" si="66"/>
        <v>3150</v>
      </c>
      <c r="L103" s="148">
        <f t="shared" si="66"/>
        <v>2500</v>
      </c>
      <c r="M103" s="148">
        <f t="shared" si="66"/>
        <v>1800</v>
      </c>
      <c r="N103" s="23">
        <v>2</v>
      </c>
      <c r="O103" s="24">
        <v>3</v>
      </c>
      <c r="P103" s="24">
        <v>4</v>
      </c>
      <c r="Q103" s="24">
        <v>6</v>
      </c>
      <c r="R103" s="24">
        <v>8</v>
      </c>
      <c r="S103" s="24">
        <v>10</v>
      </c>
      <c r="T103" s="24">
        <v>12</v>
      </c>
      <c r="U103" s="23">
        <v>9</v>
      </c>
      <c r="V103" s="23">
        <v>12</v>
      </c>
      <c r="W103" s="23">
        <v>15</v>
      </c>
      <c r="X103" s="19">
        <v>18</v>
      </c>
      <c r="Y103" s="20"/>
      <c r="AC103" s="23">
        <v>9</v>
      </c>
      <c r="AD103" s="23">
        <v>12</v>
      </c>
      <c r="AE103" s="23">
        <v>15</v>
      </c>
      <c r="AF103" s="19">
        <v>18</v>
      </c>
      <c r="AG103" s="20"/>
    </row>
    <row r="104" spans="1:16384" ht="24.75" hidden="1" customHeight="1" thickTop="1" thickBot="1">
      <c r="A104" s="3">
        <f t="shared" si="9"/>
        <v>20</v>
      </c>
      <c r="B104" s="38"/>
      <c r="C104" s="9"/>
      <c r="D104" s="96"/>
      <c r="E104" s="143" t="s">
        <v>54</v>
      </c>
      <c r="F104" s="148">
        <f>F99-F101</f>
        <v>3900</v>
      </c>
      <c r="G104" s="148">
        <f t="shared" ref="G104:M104" si="67">G99-G101</f>
        <v>3200</v>
      </c>
      <c r="H104" s="148">
        <f t="shared" si="67"/>
        <v>2500</v>
      </c>
      <c r="I104" s="148">
        <f t="shared" si="67"/>
        <v>1800</v>
      </c>
      <c r="J104" s="148">
        <f t="shared" si="67"/>
        <v>3650</v>
      </c>
      <c r="K104" s="148">
        <f t="shared" si="67"/>
        <v>3000</v>
      </c>
      <c r="L104" s="148">
        <f t="shared" si="67"/>
        <v>2400</v>
      </c>
      <c r="M104" s="148">
        <f t="shared" si="67"/>
        <v>1700</v>
      </c>
      <c r="N104" s="23">
        <f>+N103/10.76</f>
        <v>0.18587360594795541</v>
      </c>
      <c r="O104" s="23">
        <f t="shared" ref="O104:X104" si="68">+O103/10.76</f>
        <v>0.27881040892193309</v>
      </c>
      <c r="P104" s="23">
        <f t="shared" si="68"/>
        <v>0.37174721189591081</v>
      </c>
      <c r="Q104" s="23">
        <f t="shared" si="68"/>
        <v>0.55762081784386619</v>
      </c>
      <c r="R104" s="23">
        <f t="shared" si="68"/>
        <v>0.74349442379182162</v>
      </c>
      <c r="S104" s="23">
        <f t="shared" si="68"/>
        <v>0.92936802973977695</v>
      </c>
      <c r="T104" s="23">
        <f t="shared" si="68"/>
        <v>1.1152416356877324</v>
      </c>
      <c r="U104" s="23">
        <f t="shared" si="68"/>
        <v>0.83643122676579928</v>
      </c>
      <c r="V104" s="23">
        <f t="shared" si="68"/>
        <v>1.1152416356877324</v>
      </c>
      <c r="W104" s="23">
        <f t="shared" si="68"/>
        <v>1.3940520446096654</v>
      </c>
      <c r="X104" s="23">
        <f t="shared" si="68"/>
        <v>1.6728624535315986</v>
      </c>
      <c r="Y104" s="20"/>
      <c r="AC104" s="23">
        <f t="shared" ref="AC104:AF104" si="69">+AC103/10.76</f>
        <v>0.83643122676579928</v>
      </c>
      <c r="AD104" s="23">
        <f t="shared" si="69"/>
        <v>1.1152416356877324</v>
      </c>
      <c r="AE104" s="23">
        <f t="shared" si="69"/>
        <v>1.3940520446096654</v>
      </c>
      <c r="AF104" s="23">
        <f t="shared" si="69"/>
        <v>1.6728624535315986</v>
      </c>
      <c r="AG104" s="20"/>
    </row>
    <row r="105" spans="1:16384" ht="24.75" hidden="1" customHeight="1" thickTop="1" thickBot="1">
      <c r="A105" s="3">
        <f t="shared" si="9"/>
        <v>21</v>
      </c>
      <c r="B105" s="38"/>
      <c r="C105" s="9"/>
      <c r="D105" s="96"/>
      <c r="F105" s="223"/>
      <c r="L105" s="162" t="s">
        <v>81</v>
      </c>
      <c r="M105" s="7" t="s">
        <v>82</v>
      </c>
      <c r="N105" s="163">
        <f>0.274*N104</f>
        <v>5.0929368029739783E-2</v>
      </c>
      <c r="O105" s="163">
        <f t="shared" ref="O105" si="70">0.274*O104</f>
        <v>7.6394052044609667E-2</v>
      </c>
      <c r="P105" s="163">
        <f>+P91</f>
        <v>8.8888888888888878E-2</v>
      </c>
      <c r="Q105" s="163">
        <f t="shared" ref="Q105:AN105" si="71">+Q91</f>
        <v>0.1333333333333333</v>
      </c>
      <c r="R105" s="163">
        <f t="shared" si="71"/>
        <v>0.17777777777777776</v>
      </c>
      <c r="S105" s="163">
        <f t="shared" si="71"/>
        <v>0.22222222222222218</v>
      </c>
      <c r="T105" s="163">
        <f t="shared" si="71"/>
        <v>0.26666666666666661</v>
      </c>
      <c r="U105" s="163">
        <f t="shared" si="71"/>
        <v>0.31111111111111112</v>
      </c>
      <c r="V105" s="163">
        <f t="shared" si="71"/>
        <v>0.35555555555555551</v>
      </c>
      <c r="W105" s="163">
        <f t="shared" si="71"/>
        <v>0.39999999999999997</v>
      </c>
      <c r="X105" s="163">
        <f t="shared" si="71"/>
        <v>0.44444444444444436</v>
      </c>
      <c r="Y105" s="163">
        <f t="shared" si="71"/>
        <v>0.48888888888888882</v>
      </c>
      <c r="Z105" s="163">
        <f t="shared" si="71"/>
        <v>0.53333333333333321</v>
      </c>
      <c r="AA105" s="163">
        <f t="shared" si="71"/>
        <v>0.57777777777777772</v>
      </c>
      <c r="AB105" s="163">
        <f t="shared" si="71"/>
        <v>0.62222222222222223</v>
      </c>
      <c r="AC105" s="163">
        <f t="shared" si="71"/>
        <v>0.19999999999999998</v>
      </c>
      <c r="AD105" s="163">
        <f t="shared" si="71"/>
        <v>0.26666666666666661</v>
      </c>
      <c r="AE105" s="163">
        <f t="shared" si="71"/>
        <v>0.33333333333333331</v>
      </c>
      <c r="AF105" s="163">
        <f t="shared" si="71"/>
        <v>0.39999999999999997</v>
      </c>
      <c r="AG105" s="163">
        <f t="shared" si="71"/>
        <v>0.46666666666666662</v>
      </c>
      <c r="AH105" s="163">
        <f t="shared" si="71"/>
        <v>0.53333333333333321</v>
      </c>
      <c r="AI105" s="163">
        <f t="shared" si="71"/>
        <v>0.6</v>
      </c>
      <c r="AJ105" s="163">
        <f t="shared" si="71"/>
        <v>0.66666666666666663</v>
      </c>
      <c r="AK105" s="163">
        <f t="shared" si="71"/>
        <v>0.73333333333333328</v>
      </c>
      <c r="AL105" s="163">
        <f t="shared" si="71"/>
        <v>0.79999999999999993</v>
      </c>
      <c r="AM105" s="163">
        <f t="shared" si="71"/>
        <v>0.86666666666666659</v>
      </c>
      <c r="AN105" s="163">
        <f t="shared" si="71"/>
        <v>0.93333333333333324</v>
      </c>
    </row>
    <row r="106" spans="1:16384" ht="24.75" hidden="1" customHeight="1" thickTop="1" thickBot="1">
      <c r="A106" s="3">
        <f t="shared" si="9"/>
        <v>22</v>
      </c>
      <c r="B106" s="38"/>
      <c r="C106" s="9"/>
      <c r="D106" s="96"/>
      <c r="L106" s="36"/>
      <c r="M106" s="164" t="s">
        <v>83</v>
      </c>
      <c r="N106" s="165">
        <f>2*N105</f>
        <v>0.10185873605947957</v>
      </c>
      <c r="O106" s="165">
        <f t="shared" ref="O106:P106" si="72">2*O105</f>
        <v>0.15278810408921933</v>
      </c>
      <c r="P106" s="165">
        <f t="shared" si="72"/>
        <v>0.17777777777777776</v>
      </c>
      <c r="Q106" s="165">
        <f t="shared" ref="Q106:AN106" si="73">2*Q105</f>
        <v>0.26666666666666661</v>
      </c>
      <c r="R106" s="165">
        <f t="shared" si="73"/>
        <v>0.35555555555555551</v>
      </c>
      <c r="S106" s="165">
        <f t="shared" si="73"/>
        <v>0.44444444444444436</v>
      </c>
      <c r="T106" s="165">
        <f t="shared" si="73"/>
        <v>0.53333333333333321</v>
      </c>
      <c r="U106" s="165">
        <f t="shared" si="73"/>
        <v>0.62222222222222223</v>
      </c>
      <c r="V106" s="165">
        <f t="shared" si="73"/>
        <v>0.71111111111111103</v>
      </c>
      <c r="W106" s="165">
        <f t="shared" si="73"/>
        <v>0.79999999999999993</v>
      </c>
      <c r="X106" s="165">
        <f t="shared" si="73"/>
        <v>0.88888888888888873</v>
      </c>
      <c r="Y106" s="165">
        <f t="shared" si="73"/>
        <v>0.97777777777777763</v>
      </c>
      <c r="Z106" s="165">
        <f t="shared" si="73"/>
        <v>1.0666666666666664</v>
      </c>
      <c r="AA106" s="165">
        <f t="shared" si="73"/>
        <v>1.1555555555555554</v>
      </c>
      <c r="AB106" s="165">
        <f t="shared" si="73"/>
        <v>1.2444444444444445</v>
      </c>
      <c r="AC106" s="165">
        <f t="shared" si="73"/>
        <v>0.39999999999999997</v>
      </c>
      <c r="AD106" s="165">
        <f t="shared" si="73"/>
        <v>0.53333333333333321</v>
      </c>
      <c r="AE106" s="165">
        <f t="shared" si="73"/>
        <v>0.66666666666666663</v>
      </c>
      <c r="AF106" s="165">
        <f t="shared" si="73"/>
        <v>0.79999999999999993</v>
      </c>
      <c r="AG106" s="165">
        <f t="shared" si="73"/>
        <v>0.93333333333333324</v>
      </c>
      <c r="AH106" s="165">
        <f t="shared" si="73"/>
        <v>1.0666666666666664</v>
      </c>
      <c r="AI106" s="165">
        <f t="shared" si="73"/>
        <v>1.2</v>
      </c>
      <c r="AJ106" s="165">
        <f t="shared" si="73"/>
        <v>1.3333333333333333</v>
      </c>
      <c r="AK106" s="165">
        <f t="shared" si="73"/>
        <v>1.4666666666666666</v>
      </c>
      <c r="AL106" s="165">
        <f t="shared" si="73"/>
        <v>1.5999999999999999</v>
      </c>
      <c r="AM106" s="165">
        <f t="shared" si="73"/>
        <v>1.7333333333333332</v>
      </c>
      <c r="AN106" s="165">
        <f t="shared" si="73"/>
        <v>1.8666666666666665</v>
      </c>
    </row>
    <row r="107" spans="1:16384" ht="24.75" hidden="1" customHeight="1" thickTop="1" thickBot="1">
      <c r="A107" s="3">
        <f t="shared" si="9"/>
        <v>23</v>
      </c>
      <c r="B107" s="38"/>
      <c r="C107" s="9"/>
      <c r="D107" s="96"/>
      <c r="L107" s="36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19"/>
      <c r="Y107" s="20"/>
      <c r="AC107" s="23"/>
      <c r="AD107" s="23"/>
      <c r="AE107" s="23"/>
      <c r="AF107" s="19"/>
      <c r="AG107" s="20"/>
    </row>
    <row r="108" spans="1:16384" ht="24.75" hidden="1" customHeight="1" thickTop="1" thickBot="1">
      <c r="A108" s="3">
        <f t="shared" si="9"/>
        <v>24</v>
      </c>
      <c r="B108" s="38"/>
      <c r="C108" s="9"/>
      <c r="D108" s="96"/>
      <c r="E108" s="154" t="s">
        <v>35</v>
      </c>
      <c r="F108" s="154" t="s">
        <v>41</v>
      </c>
      <c r="G108" s="154" t="s">
        <v>42</v>
      </c>
      <c r="H108" s="154" t="s">
        <v>43</v>
      </c>
      <c r="I108" s="154" t="s">
        <v>44</v>
      </c>
      <c r="J108" s="154" t="s">
        <v>58</v>
      </c>
      <c r="K108" s="154" t="s">
        <v>63</v>
      </c>
      <c r="L108" s="154" t="s">
        <v>64</v>
      </c>
      <c r="M108" s="154" t="s">
        <v>65</v>
      </c>
      <c r="N108" s="154" t="s">
        <v>66</v>
      </c>
      <c r="O108" s="154" t="s">
        <v>67</v>
      </c>
      <c r="P108" s="155" t="s">
        <v>68</v>
      </c>
      <c r="Q108" s="155" t="s">
        <v>69</v>
      </c>
      <c r="R108" s="156" t="s">
        <v>70</v>
      </c>
      <c r="S108" s="154" t="s">
        <v>71</v>
      </c>
      <c r="T108" s="156" t="s">
        <v>72</v>
      </c>
      <c r="U108" s="156" t="s">
        <v>116</v>
      </c>
      <c r="V108" s="156" t="s">
        <v>117</v>
      </c>
      <c r="W108" s="156" t="s">
        <v>118</v>
      </c>
      <c r="X108" s="156" t="s">
        <v>119</v>
      </c>
      <c r="Y108" s="156" t="s">
        <v>120</v>
      </c>
      <c r="Z108" s="156" t="s">
        <v>121</v>
      </c>
      <c r="AA108" s="156" t="s">
        <v>122</v>
      </c>
      <c r="AB108" s="156" t="s">
        <v>123</v>
      </c>
      <c r="AC108" s="154" t="s">
        <v>76</v>
      </c>
      <c r="AD108" s="154" t="s">
        <v>73</v>
      </c>
      <c r="AE108" s="155" t="s">
        <v>74</v>
      </c>
      <c r="AF108" s="156" t="s">
        <v>75</v>
      </c>
      <c r="AG108" s="156" t="s">
        <v>124</v>
      </c>
      <c r="AH108" s="156" t="s">
        <v>125</v>
      </c>
      <c r="AI108" s="156" t="s">
        <v>126</v>
      </c>
      <c r="AJ108" s="156" t="s">
        <v>127</v>
      </c>
      <c r="AK108" s="156" t="s">
        <v>128</v>
      </c>
      <c r="AL108" s="156" t="s">
        <v>129</v>
      </c>
      <c r="AM108" s="156" t="s">
        <v>130</v>
      </c>
      <c r="AN108" s="156" t="s">
        <v>131</v>
      </c>
    </row>
    <row r="109" spans="1:16384" s="208" customFormat="1" ht="24.75" hidden="1" customHeight="1" thickTop="1" thickBot="1">
      <c r="A109" s="3">
        <f t="shared" si="9"/>
        <v>25</v>
      </c>
      <c r="B109" s="205"/>
      <c r="C109" s="206"/>
      <c r="D109" s="203"/>
      <c r="E109" s="159"/>
      <c r="F109" s="159">
        <v>3</v>
      </c>
      <c r="G109" s="159">
        <v>3</v>
      </c>
      <c r="H109" s="159">
        <v>2.5</v>
      </c>
      <c r="I109" s="159">
        <v>2.5</v>
      </c>
      <c r="J109" s="159">
        <v>3</v>
      </c>
      <c r="K109" s="159">
        <v>3</v>
      </c>
      <c r="L109" s="204">
        <v>2.5</v>
      </c>
      <c r="M109" s="204">
        <v>2.5</v>
      </c>
      <c r="N109" s="205">
        <f>+N106</f>
        <v>0.10185873605947957</v>
      </c>
      <c r="O109" s="205">
        <f t="shared" ref="O109:AN109" si="74">+O106</f>
        <v>0.15278810408921933</v>
      </c>
      <c r="P109" s="205">
        <f t="shared" si="74"/>
        <v>0.17777777777777776</v>
      </c>
      <c r="Q109" s="205">
        <f t="shared" si="74"/>
        <v>0.26666666666666661</v>
      </c>
      <c r="R109" s="205">
        <f t="shared" si="74"/>
        <v>0.35555555555555551</v>
      </c>
      <c r="S109" s="205">
        <f t="shared" si="74"/>
        <v>0.44444444444444436</v>
      </c>
      <c r="T109" s="205">
        <f t="shared" si="74"/>
        <v>0.53333333333333321</v>
      </c>
      <c r="U109" s="205">
        <f t="shared" si="74"/>
        <v>0.62222222222222223</v>
      </c>
      <c r="V109" s="205">
        <f t="shared" si="74"/>
        <v>0.71111111111111103</v>
      </c>
      <c r="W109" s="205">
        <f t="shared" si="74"/>
        <v>0.79999999999999993</v>
      </c>
      <c r="X109" s="205">
        <f t="shared" si="74"/>
        <v>0.88888888888888873</v>
      </c>
      <c r="Y109" s="205">
        <f t="shared" si="74"/>
        <v>0.97777777777777763</v>
      </c>
      <c r="Z109" s="205">
        <f t="shared" si="74"/>
        <v>1.0666666666666664</v>
      </c>
      <c r="AA109" s="205">
        <f t="shared" si="74"/>
        <v>1.1555555555555554</v>
      </c>
      <c r="AB109" s="205">
        <f t="shared" si="74"/>
        <v>1.2444444444444445</v>
      </c>
      <c r="AC109" s="205">
        <f t="shared" si="74"/>
        <v>0.39999999999999997</v>
      </c>
      <c r="AD109" s="205">
        <f t="shared" si="74"/>
        <v>0.53333333333333321</v>
      </c>
      <c r="AE109" s="205">
        <f t="shared" si="74"/>
        <v>0.66666666666666663</v>
      </c>
      <c r="AF109" s="205">
        <f t="shared" si="74"/>
        <v>0.79999999999999993</v>
      </c>
      <c r="AG109" s="205">
        <f t="shared" si="74"/>
        <v>0.93333333333333324</v>
      </c>
      <c r="AH109" s="205">
        <f t="shared" si="74"/>
        <v>1.0666666666666664</v>
      </c>
      <c r="AI109" s="205">
        <f t="shared" si="74"/>
        <v>1.2</v>
      </c>
      <c r="AJ109" s="205">
        <f t="shared" si="74"/>
        <v>1.3333333333333333</v>
      </c>
      <c r="AK109" s="205">
        <f t="shared" si="74"/>
        <v>1.4666666666666666</v>
      </c>
      <c r="AL109" s="205">
        <f t="shared" si="74"/>
        <v>1.5999999999999999</v>
      </c>
      <c r="AM109" s="205">
        <f t="shared" si="74"/>
        <v>1.7333333333333332</v>
      </c>
      <c r="AN109" s="205">
        <f t="shared" si="74"/>
        <v>1.8666666666666665</v>
      </c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  <c r="FC109" s="159"/>
      <c r="FD109" s="159"/>
      <c r="FE109" s="159"/>
      <c r="FF109" s="159"/>
      <c r="FG109" s="159"/>
      <c r="FH109" s="159"/>
      <c r="FI109" s="159"/>
      <c r="FJ109" s="159"/>
      <c r="FK109" s="159"/>
      <c r="FL109" s="159"/>
      <c r="FM109" s="159"/>
      <c r="FN109" s="159"/>
      <c r="FO109" s="159"/>
      <c r="FP109" s="159"/>
      <c r="FQ109" s="159"/>
      <c r="FR109" s="159"/>
      <c r="FS109" s="159"/>
      <c r="FT109" s="159"/>
      <c r="FU109" s="159"/>
      <c r="FV109" s="159"/>
      <c r="FW109" s="159"/>
      <c r="FX109" s="159"/>
      <c r="FY109" s="159"/>
      <c r="FZ109" s="159"/>
      <c r="GA109" s="159"/>
      <c r="GB109" s="159"/>
      <c r="GC109" s="159"/>
      <c r="GD109" s="159"/>
      <c r="GE109" s="159"/>
      <c r="GF109" s="159"/>
      <c r="GG109" s="159"/>
      <c r="GH109" s="159"/>
      <c r="GI109" s="159"/>
      <c r="GJ109" s="159"/>
      <c r="GK109" s="159"/>
      <c r="GL109" s="159"/>
      <c r="GM109" s="159"/>
      <c r="GN109" s="159"/>
      <c r="GO109" s="159"/>
      <c r="GP109" s="159"/>
      <c r="GQ109" s="159"/>
      <c r="GR109" s="159"/>
      <c r="GS109" s="159"/>
      <c r="GT109" s="159"/>
      <c r="GU109" s="159"/>
      <c r="GV109" s="159"/>
      <c r="GW109" s="159"/>
      <c r="GX109" s="159"/>
      <c r="GY109" s="159"/>
      <c r="GZ109" s="159"/>
      <c r="HA109" s="159"/>
      <c r="HB109" s="159"/>
      <c r="HC109" s="159"/>
      <c r="HD109" s="159"/>
      <c r="HE109" s="159"/>
      <c r="HF109" s="159"/>
      <c r="HG109" s="159"/>
      <c r="HH109" s="159"/>
      <c r="HI109" s="159"/>
      <c r="HJ109" s="159"/>
      <c r="HK109" s="159"/>
      <c r="HL109" s="159"/>
      <c r="HM109" s="159"/>
      <c r="HN109" s="159"/>
      <c r="HO109" s="159"/>
      <c r="HP109" s="159"/>
      <c r="HQ109" s="159"/>
      <c r="HR109" s="159"/>
      <c r="HS109" s="159"/>
      <c r="HT109" s="159"/>
      <c r="HU109" s="159"/>
      <c r="HV109" s="159"/>
      <c r="HW109" s="159"/>
      <c r="HX109" s="159"/>
      <c r="HY109" s="159"/>
      <c r="HZ109" s="159"/>
      <c r="IA109" s="159"/>
      <c r="IB109" s="159"/>
      <c r="IC109" s="159"/>
      <c r="ID109" s="159"/>
      <c r="IE109" s="159"/>
      <c r="IF109" s="159"/>
      <c r="IG109" s="159"/>
      <c r="IH109" s="159"/>
      <c r="II109" s="159"/>
      <c r="IJ109" s="159"/>
      <c r="IK109" s="159"/>
      <c r="IL109" s="159"/>
      <c r="IM109" s="159"/>
      <c r="IN109" s="159"/>
      <c r="IO109" s="159"/>
      <c r="IP109" s="159"/>
      <c r="IQ109" s="159"/>
      <c r="IR109" s="159"/>
      <c r="IS109" s="159"/>
      <c r="IT109" s="159"/>
      <c r="IU109" s="159"/>
      <c r="IV109" s="159"/>
      <c r="IW109" s="159"/>
      <c r="IX109" s="159"/>
      <c r="IY109" s="159"/>
      <c r="IZ109" s="159"/>
      <c r="JA109" s="159"/>
      <c r="JB109" s="159"/>
      <c r="JC109" s="159"/>
      <c r="JD109" s="159"/>
      <c r="JE109" s="159"/>
      <c r="JF109" s="159"/>
      <c r="JG109" s="159"/>
      <c r="JH109" s="159"/>
      <c r="JI109" s="159"/>
      <c r="JJ109" s="159"/>
      <c r="JK109" s="159"/>
      <c r="JL109" s="159"/>
      <c r="JM109" s="159"/>
      <c r="JN109" s="159"/>
      <c r="JO109" s="159"/>
      <c r="JP109" s="159"/>
      <c r="JQ109" s="159"/>
      <c r="JR109" s="159"/>
      <c r="JS109" s="159"/>
      <c r="JT109" s="159"/>
      <c r="JU109" s="159"/>
      <c r="JV109" s="159"/>
      <c r="JW109" s="159"/>
      <c r="JX109" s="159"/>
      <c r="JY109" s="159"/>
      <c r="JZ109" s="159"/>
      <c r="KA109" s="159"/>
      <c r="KB109" s="159"/>
      <c r="KC109" s="159"/>
      <c r="KD109" s="159"/>
      <c r="KE109" s="159"/>
      <c r="KF109" s="159"/>
      <c r="KG109" s="159"/>
      <c r="KH109" s="159"/>
      <c r="KI109" s="159"/>
      <c r="KJ109" s="159"/>
      <c r="KK109" s="159"/>
      <c r="KL109" s="159"/>
      <c r="KM109" s="159"/>
      <c r="KN109" s="159"/>
      <c r="KO109" s="159"/>
      <c r="KP109" s="159"/>
      <c r="KQ109" s="159"/>
      <c r="KR109" s="159"/>
      <c r="KS109" s="159"/>
      <c r="KT109" s="159"/>
      <c r="KU109" s="159"/>
      <c r="KV109" s="159"/>
      <c r="KW109" s="159"/>
      <c r="KX109" s="159"/>
      <c r="KY109" s="159"/>
      <c r="KZ109" s="159"/>
      <c r="LA109" s="159"/>
      <c r="LB109" s="159"/>
      <c r="LC109" s="159"/>
      <c r="LD109" s="159"/>
      <c r="LE109" s="159"/>
      <c r="LF109" s="159"/>
      <c r="LG109" s="159"/>
      <c r="LH109" s="159"/>
      <c r="LI109" s="159"/>
      <c r="LJ109" s="159"/>
      <c r="LK109" s="159"/>
      <c r="LL109" s="159"/>
      <c r="LM109" s="159"/>
      <c r="LN109" s="159"/>
      <c r="LO109" s="159"/>
      <c r="LP109" s="159"/>
      <c r="LQ109" s="159"/>
      <c r="LR109" s="159"/>
      <c r="LS109" s="159"/>
      <c r="LT109" s="159"/>
      <c r="LU109" s="159"/>
      <c r="LV109" s="159"/>
      <c r="LW109" s="159"/>
      <c r="LX109" s="159"/>
      <c r="LY109" s="159"/>
      <c r="LZ109" s="159"/>
      <c r="MA109" s="159"/>
      <c r="MB109" s="159"/>
      <c r="MC109" s="159"/>
      <c r="MD109" s="159"/>
      <c r="ME109" s="159"/>
      <c r="MF109" s="159"/>
      <c r="MG109" s="159"/>
      <c r="MH109" s="159"/>
      <c r="MI109" s="159"/>
      <c r="MJ109" s="159"/>
      <c r="MK109" s="159"/>
      <c r="ML109" s="159"/>
      <c r="MM109" s="159"/>
      <c r="MN109" s="159"/>
      <c r="MO109" s="159"/>
      <c r="MP109" s="159"/>
      <c r="MQ109" s="159"/>
      <c r="MR109" s="159"/>
      <c r="MS109" s="159"/>
      <c r="MT109" s="159"/>
      <c r="MU109" s="159"/>
      <c r="MV109" s="159"/>
      <c r="MW109" s="159"/>
      <c r="MX109" s="159"/>
      <c r="MY109" s="159"/>
      <c r="MZ109" s="159"/>
      <c r="NA109" s="159"/>
      <c r="NB109" s="159"/>
      <c r="NC109" s="159"/>
      <c r="ND109" s="159"/>
      <c r="NE109" s="159"/>
      <c r="NF109" s="159"/>
      <c r="NG109" s="159"/>
      <c r="NH109" s="159"/>
      <c r="NI109" s="159"/>
      <c r="NJ109" s="159"/>
      <c r="NK109" s="159"/>
      <c r="NL109" s="159"/>
      <c r="NM109" s="159"/>
      <c r="NN109" s="159"/>
      <c r="NO109" s="159"/>
      <c r="NP109" s="159"/>
      <c r="NQ109" s="159"/>
      <c r="NR109" s="159"/>
      <c r="NS109" s="159"/>
      <c r="NT109" s="159"/>
      <c r="NU109" s="159"/>
      <c r="NV109" s="159"/>
      <c r="NW109" s="159"/>
      <c r="NX109" s="159"/>
      <c r="NY109" s="159"/>
      <c r="NZ109" s="159"/>
      <c r="OA109" s="159"/>
      <c r="OB109" s="159"/>
      <c r="OC109" s="159"/>
      <c r="OD109" s="159"/>
      <c r="OE109" s="159"/>
      <c r="OF109" s="159"/>
      <c r="OG109" s="159"/>
      <c r="OH109" s="159"/>
      <c r="OI109" s="159"/>
      <c r="OJ109" s="159"/>
      <c r="OK109" s="159"/>
      <c r="OL109" s="159"/>
      <c r="OM109" s="159"/>
      <c r="ON109" s="159"/>
      <c r="OO109" s="159"/>
      <c r="OP109" s="159"/>
      <c r="OQ109" s="159"/>
      <c r="OR109" s="159"/>
      <c r="OS109" s="159"/>
      <c r="OT109" s="159"/>
      <c r="OU109" s="159"/>
      <c r="OV109" s="159"/>
      <c r="OW109" s="159"/>
      <c r="OX109" s="159"/>
      <c r="OY109" s="159"/>
      <c r="OZ109" s="159"/>
      <c r="PA109" s="159"/>
      <c r="PB109" s="159"/>
      <c r="PC109" s="159"/>
      <c r="PD109" s="159"/>
      <c r="PE109" s="159"/>
      <c r="PF109" s="159"/>
      <c r="PG109" s="159"/>
      <c r="PH109" s="159"/>
      <c r="PI109" s="159"/>
      <c r="PJ109" s="159"/>
      <c r="PK109" s="159"/>
      <c r="PL109" s="159"/>
      <c r="PM109" s="159"/>
      <c r="PN109" s="159"/>
      <c r="PO109" s="159"/>
      <c r="PP109" s="159"/>
      <c r="PQ109" s="159"/>
      <c r="PR109" s="159"/>
      <c r="PS109" s="159"/>
      <c r="PT109" s="159"/>
      <c r="PU109" s="159"/>
      <c r="PV109" s="159"/>
      <c r="PW109" s="159"/>
      <c r="PX109" s="159"/>
      <c r="PY109" s="159"/>
      <c r="PZ109" s="159"/>
      <c r="QA109" s="159"/>
      <c r="QB109" s="159"/>
      <c r="QC109" s="159"/>
      <c r="QD109" s="159"/>
      <c r="QE109" s="159"/>
      <c r="QF109" s="159"/>
      <c r="QG109" s="159"/>
      <c r="QH109" s="159"/>
      <c r="QI109" s="159"/>
      <c r="QJ109" s="159"/>
      <c r="QK109" s="159"/>
      <c r="QL109" s="159"/>
      <c r="QM109" s="159"/>
      <c r="QN109" s="159"/>
      <c r="QO109" s="159"/>
      <c r="QP109" s="159"/>
      <c r="QQ109" s="159"/>
      <c r="QR109" s="159"/>
      <c r="QS109" s="159"/>
      <c r="QT109" s="159"/>
      <c r="QU109" s="159"/>
      <c r="QV109" s="159"/>
      <c r="QW109" s="159"/>
      <c r="QX109" s="159"/>
      <c r="QY109" s="159"/>
      <c r="QZ109" s="159"/>
      <c r="RA109" s="159"/>
      <c r="RB109" s="159"/>
      <c r="RC109" s="159"/>
      <c r="RD109" s="159"/>
      <c r="RE109" s="159"/>
      <c r="RF109" s="159"/>
      <c r="RG109" s="159"/>
      <c r="RH109" s="159"/>
      <c r="RI109" s="159"/>
      <c r="RJ109" s="159"/>
      <c r="RK109" s="159"/>
      <c r="RL109" s="159"/>
      <c r="RM109" s="159"/>
      <c r="RN109" s="159"/>
      <c r="RO109" s="159"/>
      <c r="RP109" s="159"/>
      <c r="RQ109" s="159"/>
      <c r="RR109" s="159"/>
      <c r="RS109" s="159"/>
      <c r="RT109" s="159"/>
      <c r="RU109" s="159"/>
      <c r="RV109" s="159"/>
      <c r="RW109" s="159"/>
      <c r="RX109" s="159"/>
      <c r="RY109" s="159"/>
      <c r="RZ109" s="159"/>
      <c r="SA109" s="159"/>
      <c r="SB109" s="159"/>
      <c r="SC109" s="159"/>
      <c r="SD109" s="159"/>
      <c r="SE109" s="159"/>
      <c r="SF109" s="159"/>
      <c r="SG109" s="159"/>
      <c r="SH109" s="159"/>
      <c r="SI109" s="159"/>
      <c r="SJ109" s="159"/>
      <c r="SK109" s="159"/>
      <c r="SL109" s="159"/>
      <c r="SM109" s="159"/>
      <c r="SN109" s="159"/>
      <c r="SO109" s="159"/>
      <c r="SP109" s="159"/>
      <c r="SQ109" s="159"/>
      <c r="SR109" s="159"/>
      <c r="SS109" s="159"/>
      <c r="ST109" s="159"/>
      <c r="SU109" s="159"/>
      <c r="SV109" s="159"/>
      <c r="SW109" s="159"/>
      <c r="SX109" s="159"/>
      <c r="SY109" s="159"/>
      <c r="SZ109" s="159"/>
      <c r="TA109" s="159"/>
      <c r="TB109" s="159"/>
      <c r="TC109" s="159"/>
      <c r="TD109" s="159"/>
      <c r="TE109" s="159"/>
      <c r="TF109" s="159"/>
      <c r="TG109" s="159"/>
      <c r="TH109" s="159"/>
      <c r="TI109" s="159"/>
      <c r="TJ109" s="159"/>
      <c r="TK109" s="159"/>
      <c r="TL109" s="159"/>
      <c r="TM109" s="159"/>
      <c r="TN109" s="159"/>
      <c r="TO109" s="159"/>
      <c r="TP109" s="159"/>
      <c r="TQ109" s="159"/>
      <c r="TR109" s="159"/>
      <c r="TS109" s="159"/>
      <c r="TT109" s="159"/>
      <c r="TU109" s="159"/>
      <c r="TV109" s="159"/>
      <c r="TW109" s="159"/>
      <c r="TX109" s="159"/>
      <c r="TY109" s="159"/>
      <c r="TZ109" s="159"/>
      <c r="UA109" s="159"/>
      <c r="UB109" s="159"/>
      <c r="UC109" s="159"/>
      <c r="UD109" s="159"/>
      <c r="UE109" s="159"/>
      <c r="UF109" s="159"/>
      <c r="UG109" s="159"/>
      <c r="UH109" s="159"/>
      <c r="UI109" s="159"/>
      <c r="UJ109" s="159"/>
      <c r="UK109" s="159"/>
      <c r="UL109" s="159"/>
      <c r="UM109" s="159"/>
      <c r="UN109" s="159"/>
      <c r="UO109" s="159"/>
      <c r="UP109" s="159"/>
      <c r="UQ109" s="159"/>
      <c r="UR109" s="159"/>
      <c r="US109" s="159"/>
      <c r="UT109" s="159"/>
      <c r="UU109" s="159"/>
      <c r="UV109" s="159"/>
      <c r="UW109" s="159"/>
      <c r="UX109" s="159"/>
      <c r="UY109" s="159"/>
      <c r="UZ109" s="159"/>
      <c r="VA109" s="159"/>
      <c r="VB109" s="159"/>
      <c r="VC109" s="159"/>
      <c r="VD109" s="159"/>
      <c r="VE109" s="159"/>
      <c r="VF109" s="159"/>
      <c r="VG109" s="159"/>
      <c r="VH109" s="159"/>
      <c r="VI109" s="159"/>
      <c r="VJ109" s="159"/>
      <c r="VK109" s="159"/>
      <c r="VL109" s="159"/>
      <c r="VM109" s="159"/>
      <c r="VN109" s="159"/>
      <c r="VO109" s="159"/>
      <c r="VP109" s="159"/>
      <c r="VQ109" s="159"/>
      <c r="VR109" s="159"/>
      <c r="VS109" s="159"/>
      <c r="VT109" s="159"/>
      <c r="VU109" s="159"/>
      <c r="VV109" s="159"/>
      <c r="VW109" s="159"/>
      <c r="VX109" s="159"/>
      <c r="VY109" s="159"/>
      <c r="VZ109" s="159"/>
      <c r="WA109" s="159"/>
      <c r="WB109" s="159"/>
      <c r="WC109" s="159"/>
      <c r="WD109" s="159"/>
      <c r="WE109" s="159"/>
      <c r="WF109" s="159"/>
      <c r="WG109" s="159"/>
      <c r="WH109" s="159"/>
      <c r="WI109" s="159"/>
      <c r="WJ109" s="159"/>
      <c r="WK109" s="159"/>
      <c r="WL109" s="159"/>
      <c r="WM109" s="159"/>
      <c r="WN109" s="159"/>
      <c r="WO109" s="159"/>
      <c r="WP109" s="159"/>
      <c r="WQ109" s="159"/>
      <c r="WR109" s="159"/>
      <c r="WS109" s="159"/>
      <c r="WT109" s="159"/>
      <c r="WU109" s="159"/>
      <c r="WV109" s="159"/>
      <c r="WW109" s="159"/>
      <c r="WX109" s="159"/>
      <c r="WY109" s="159"/>
      <c r="WZ109" s="159"/>
      <c r="XA109" s="159"/>
      <c r="XB109" s="159"/>
      <c r="XC109" s="159"/>
      <c r="XD109" s="159"/>
      <c r="XE109" s="159"/>
      <c r="XF109" s="159"/>
      <c r="XG109" s="159"/>
      <c r="XH109" s="159"/>
      <c r="XI109" s="159"/>
      <c r="XJ109" s="159"/>
      <c r="XK109" s="159"/>
      <c r="XL109" s="159"/>
      <c r="XM109" s="159"/>
      <c r="XN109" s="159"/>
      <c r="XO109" s="159"/>
      <c r="XP109" s="159"/>
      <c r="XQ109" s="159"/>
      <c r="XR109" s="159"/>
      <c r="XS109" s="159"/>
      <c r="XT109" s="159"/>
      <c r="XU109" s="159"/>
      <c r="XV109" s="159"/>
      <c r="XW109" s="159"/>
      <c r="XX109" s="159"/>
      <c r="XY109" s="159"/>
      <c r="XZ109" s="159"/>
      <c r="YA109" s="159"/>
      <c r="YB109" s="159"/>
      <c r="YC109" s="159"/>
      <c r="YD109" s="159"/>
      <c r="YE109" s="159"/>
      <c r="YF109" s="159"/>
      <c r="YG109" s="159"/>
      <c r="YH109" s="159"/>
      <c r="YI109" s="159"/>
      <c r="YJ109" s="159"/>
      <c r="YK109" s="159"/>
      <c r="YL109" s="159"/>
      <c r="YM109" s="159"/>
      <c r="YN109" s="159"/>
      <c r="YO109" s="159"/>
      <c r="YP109" s="159"/>
      <c r="YQ109" s="159"/>
      <c r="YR109" s="159"/>
      <c r="YS109" s="159"/>
      <c r="YT109" s="159"/>
      <c r="YU109" s="159"/>
      <c r="YV109" s="159"/>
      <c r="YW109" s="159"/>
      <c r="YX109" s="159"/>
      <c r="YY109" s="159"/>
      <c r="YZ109" s="159"/>
      <c r="ZA109" s="159"/>
      <c r="ZB109" s="159"/>
      <c r="ZC109" s="159"/>
      <c r="ZD109" s="159"/>
      <c r="ZE109" s="159"/>
      <c r="ZF109" s="159"/>
      <c r="ZG109" s="159"/>
      <c r="ZH109" s="159"/>
      <c r="ZI109" s="159"/>
      <c r="ZJ109" s="159"/>
      <c r="ZK109" s="159"/>
      <c r="ZL109" s="159"/>
      <c r="ZM109" s="159"/>
      <c r="ZN109" s="159"/>
      <c r="ZO109" s="159"/>
      <c r="ZP109" s="159"/>
      <c r="ZQ109" s="159"/>
      <c r="ZR109" s="159"/>
      <c r="ZS109" s="159"/>
      <c r="ZT109" s="159"/>
      <c r="ZU109" s="159"/>
      <c r="ZV109" s="159"/>
      <c r="ZW109" s="159"/>
      <c r="ZX109" s="159"/>
      <c r="ZY109" s="159"/>
      <c r="ZZ109" s="159"/>
      <c r="AAA109" s="159"/>
      <c r="AAB109" s="159"/>
      <c r="AAC109" s="159"/>
      <c r="AAD109" s="159"/>
      <c r="AAE109" s="159"/>
      <c r="AAF109" s="159"/>
      <c r="AAG109" s="159"/>
      <c r="AAH109" s="159"/>
      <c r="AAI109" s="159"/>
      <c r="AAJ109" s="159"/>
      <c r="AAK109" s="159"/>
      <c r="AAL109" s="159"/>
      <c r="AAM109" s="159"/>
      <c r="AAN109" s="159"/>
      <c r="AAO109" s="159"/>
      <c r="AAP109" s="159"/>
      <c r="AAQ109" s="159"/>
      <c r="AAR109" s="159"/>
      <c r="AAS109" s="159"/>
      <c r="AAT109" s="159"/>
      <c r="AAU109" s="159"/>
      <c r="AAV109" s="159"/>
      <c r="AAW109" s="159"/>
      <c r="AAX109" s="159"/>
      <c r="AAY109" s="159"/>
      <c r="AAZ109" s="159"/>
      <c r="ABA109" s="159"/>
      <c r="ABB109" s="159"/>
      <c r="ABC109" s="159"/>
      <c r="ABD109" s="159"/>
      <c r="ABE109" s="159"/>
      <c r="ABF109" s="159"/>
      <c r="ABG109" s="159"/>
      <c r="ABH109" s="159"/>
      <c r="ABI109" s="159"/>
      <c r="ABJ109" s="159"/>
      <c r="ABK109" s="159"/>
      <c r="ABL109" s="159"/>
      <c r="ABM109" s="159"/>
      <c r="ABN109" s="159"/>
      <c r="ABO109" s="159"/>
      <c r="ABP109" s="159"/>
      <c r="ABQ109" s="159"/>
      <c r="ABR109" s="159"/>
      <c r="ABS109" s="159"/>
      <c r="ABT109" s="159"/>
      <c r="ABU109" s="159"/>
      <c r="ABV109" s="159"/>
      <c r="ABW109" s="159"/>
      <c r="ABX109" s="159"/>
      <c r="ABY109" s="159"/>
      <c r="ABZ109" s="159"/>
      <c r="ACA109" s="159"/>
      <c r="ACB109" s="159"/>
      <c r="ACC109" s="159"/>
      <c r="ACD109" s="159"/>
      <c r="ACE109" s="159"/>
      <c r="ACF109" s="159"/>
      <c r="ACG109" s="159"/>
      <c r="ACH109" s="159"/>
      <c r="ACI109" s="159"/>
      <c r="ACJ109" s="159"/>
      <c r="ACK109" s="159"/>
      <c r="ACL109" s="159"/>
      <c r="ACM109" s="159"/>
      <c r="ACN109" s="159"/>
      <c r="ACO109" s="159"/>
      <c r="ACP109" s="159"/>
      <c r="ACQ109" s="159"/>
      <c r="ACR109" s="159"/>
      <c r="ACS109" s="159"/>
      <c r="ACT109" s="159"/>
      <c r="ACU109" s="159"/>
      <c r="ACV109" s="159"/>
      <c r="ACW109" s="159"/>
      <c r="ACX109" s="159"/>
      <c r="ACY109" s="159"/>
      <c r="ACZ109" s="159"/>
      <c r="ADA109" s="159"/>
      <c r="ADB109" s="159"/>
      <c r="ADC109" s="159"/>
      <c r="ADD109" s="159"/>
      <c r="ADE109" s="159"/>
      <c r="ADF109" s="159"/>
      <c r="ADG109" s="159"/>
      <c r="ADH109" s="159"/>
      <c r="ADI109" s="159"/>
      <c r="ADJ109" s="159"/>
      <c r="ADK109" s="159"/>
      <c r="ADL109" s="159"/>
      <c r="ADM109" s="159"/>
      <c r="ADN109" s="159"/>
      <c r="ADO109" s="159"/>
      <c r="ADP109" s="159"/>
      <c r="ADQ109" s="159"/>
      <c r="ADR109" s="159"/>
      <c r="ADS109" s="159"/>
      <c r="ADT109" s="159"/>
      <c r="ADU109" s="159"/>
      <c r="ADV109" s="159"/>
      <c r="ADW109" s="159"/>
      <c r="ADX109" s="159"/>
      <c r="ADY109" s="159"/>
      <c r="ADZ109" s="159"/>
      <c r="AEA109" s="159"/>
      <c r="AEB109" s="159"/>
      <c r="AEC109" s="159"/>
      <c r="AED109" s="159"/>
      <c r="AEE109" s="159"/>
      <c r="AEF109" s="159"/>
      <c r="AEG109" s="159"/>
      <c r="AEH109" s="159"/>
      <c r="AEI109" s="159"/>
      <c r="AEJ109" s="159"/>
      <c r="AEK109" s="159"/>
      <c r="AEL109" s="159"/>
      <c r="AEM109" s="159"/>
      <c r="AEN109" s="159"/>
      <c r="AEO109" s="159"/>
      <c r="AEP109" s="159"/>
      <c r="AEQ109" s="159"/>
      <c r="AER109" s="159"/>
      <c r="AES109" s="159"/>
      <c r="AET109" s="159"/>
      <c r="AEU109" s="159"/>
      <c r="AEV109" s="159"/>
      <c r="AEW109" s="159"/>
      <c r="AEX109" s="159"/>
      <c r="AEY109" s="159"/>
      <c r="AEZ109" s="159"/>
      <c r="AFA109" s="159"/>
      <c r="AFB109" s="159"/>
      <c r="AFC109" s="159"/>
      <c r="AFD109" s="159"/>
      <c r="AFE109" s="159"/>
      <c r="AFF109" s="159"/>
      <c r="AFG109" s="159"/>
      <c r="AFH109" s="159"/>
      <c r="AFI109" s="159"/>
      <c r="AFJ109" s="159"/>
      <c r="AFK109" s="159"/>
      <c r="AFL109" s="159"/>
      <c r="AFM109" s="159"/>
      <c r="AFN109" s="159"/>
      <c r="AFO109" s="159"/>
      <c r="AFP109" s="159"/>
      <c r="AFQ109" s="159"/>
      <c r="AFR109" s="159"/>
      <c r="AFS109" s="159"/>
      <c r="AFT109" s="159"/>
      <c r="AFU109" s="159"/>
      <c r="AFV109" s="159"/>
      <c r="AFW109" s="159"/>
      <c r="AFX109" s="159"/>
      <c r="AFY109" s="159"/>
      <c r="AFZ109" s="159"/>
      <c r="AGA109" s="159"/>
      <c r="AGB109" s="159"/>
      <c r="AGC109" s="159"/>
      <c r="AGD109" s="159"/>
      <c r="AGE109" s="159"/>
      <c r="AGF109" s="159"/>
      <c r="AGG109" s="159"/>
      <c r="AGH109" s="159"/>
      <c r="AGI109" s="159"/>
      <c r="AGJ109" s="159"/>
      <c r="AGK109" s="159"/>
      <c r="AGL109" s="159"/>
      <c r="AGM109" s="159"/>
      <c r="AGN109" s="159"/>
      <c r="AGO109" s="159"/>
      <c r="AGP109" s="159"/>
      <c r="AGQ109" s="159"/>
      <c r="AGR109" s="159"/>
      <c r="AGS109" s="159"/>
      <c r="AGT109" s="159"/>
      <c r="AGU109" s="159"/>
      <c r="AGV109" s="159"/>
      <c r="AGW109" s="159"/>
      <c r="AGX109" s="159"/>
      <c r="AGY109" s="159"/>
      <c r="AGZ109" s="159"/>
      <c r="AHA109" s="159"/>
      <c r="AHB109" s="159"/>
      <c r="AHC109" s="159"/>
      <c r="AHD109" s="159"/>
      <c r="AHE109" s="159"/>
      <c r="AHF109" s="159"/>
      <c r="AHG109" s="159"/>
      <c r="AHH109" s="159"/>
      <c r="AHI109" s="159"/>
      <c r="AHJ109" s="159"/>
      <c r="AHK109" s="159"/>
      <c r="AHL109" s="159"/>
      <c r="AHM109" s="159"/>
      <c r="AHN109" s="159"/>
      <c r="AHO109" s="159"/>
      <c r="AHP109" s="159"/>
      <c r="AHQ109" s="159"/>
      <c r="AHR109" s="159"/>
      <c r="AHS109" s="159"/>
      <c r="AHT109" s="159"/>
      <c r="AHU109" s="159"/>
      <c r="AHV109" s="159"/>
      <c r="AHW109" s="159"/>
      <c r="AHX109" s="159"/>
      <c r="AHY109" s="159"/>
      <c r="AHZ109" s="159"/>
      <c r="AIA109" s="159"/>
      <c r="AIB109" s="159"/>
      <c r="AIC109" s="159"/>
      <c r="AID109" s="159"/>
      <c r="AIE109" s="159"/>
      <c r="AIF109" s="159"/>
      <c r="AIG109" s="159"/>
      <c r="AIH109" s="159"/>
      <c r="AII109" s="159"/>
      <c r="AIJ109" s="159"/>
      <c r="AIK109" s="159"/>
      <c r="AIL109" s="159"/>
      <c r="AIM109" s="159"/>
      <c r="AIN109" s="159"/>
      <c r="AIO109" s="159"/>
      <c r="AIP109" s="159"/>
      <c r="AIQ109" s="159"/>
      <c r="AIR109" s="159"/>
      <c r="AIS109" s="159"/>
      <c r="AIT109" s="159"/>
      <c r="AIU109" s="159"/>
      <c r="AIV109" s="159"/>
      <c r="AIW109" s="159"/>
      <c r="AIX109" s="159"/>
      <c r="AIY109" s="159"/>
      <c r="AIZ109" s="159"/>
      <c r="AJA109" s="159"/>
      <c r="AJB109" s="159"/>
      <c r="AJC109" s="159"/>
      <c r="AJD109" s="159"/>
      <c r="AJE109" s="159"/>
      <c r="AJF109" s="159"/>
      <c r="AJG109" s="159"/>
      <c r="AJH109" s="159"/>
      <c r="AJI109" s="159"/>
      <c r="AJJ109" s="159"/>
      <c r="AJK109" s="159"/>
      <c r="AJL109" s="159"/>
      <c r="AJM109" s="159"/>
      <c r="AJN109" s="159"/>
      <c r="AJO109" s="159"/>
      <c r="AJP109" s="159"/>
      <c r="AJQ109" s="159"/>
      <c r="AJR109" s="159"/>
      <c r="AJS109" s="159"/>
      <c r="AJT109" s="159"/>
      <c r="AJU109" s="159"/>
      <c r="AJV109" s="159"/>
      <c r="AJW109" s="159"/>
      <c r="AJX109" s="159"/>
      <c r="AJY109" s="159"/>
      <c r="AJZ109" s="159"/>
      <c r="AKA109" s="159"/>
      <c r="AKB109" s="159"/>
      <c r="AKC109" s="159"/>
      <c r="AKD109" s="159"/>
      <c r="AKE109" s="159"/>
      <c r="AKF109" s="159"/>
      <c r="AKG109" s="159"/>
      <c r="AKH109" s="159"/>
      <c r="AKI109" s="159"/>
      <c r="AKJ109" s="159"/>
      <c r="AKK109" s="159"/>
      <c r="AKL109" s="159"/>
      <c r="AKM109" s="159"/>
      <c r="AKN109" s="159"/>
      <c r="AKO109" s="159"/>
      <c r="AKP109" s="159"/>
      <c r="AKQ109" s="159"/>
      <c r="AKR109" s="159"/>
      <c r="AKS109" s="159"/>
      <c r="AKT109" s="159"/>
      <c r="AKU109" s="159"/>
      <c r="AKV109" s="159"/>
      <c r="AKW109" s="159"/>
      <c r="AKX109" s="159"/>
      <c r="AKY109" s="159"/>
      <c r="AKZ109" s="159"/>
      <c r="ALA109" s="159"/>
      <c r="ALB109" s="159"/>
      <c r="ALC109" s="159"/>
      <c r="ALD109" s="159"/>
      <c r="ALE109" s="159"/>
      <c r="ALF109" s="159"/>
      <c r="ALG109" s="159"/>
      <c r="ALH109" s="159"/>
      <c r="ALI109" s="159"/>
      <c r="ALJ109" s="159"/>
      <c r="ALK109" s="159"/>
      <c r="ALL109" s="159"/>
      <c r="ALM109" s="159"/>
      <c r="ALN109" s="159"/>
      <c r="ALO109" s="159"/>
      <c r="ALP109" s="159"/>
      <c r="ALQ109" s="159"/>
      <c r="ALR109" s="159"/>
      <c r="ALS109" s="159"/>
      <c r="ALT109" s="159"/>
      <c r="ALU109" s="159"/>
      <c r="ALV109" s="159"/>
      <c r="ALW109" s="159"/>
      <c r="ALX109" s="159"/>
      <c r="ALY109" s="159"/>
      <c r="ALZ109" s="159"/>
      <c r="AMA109" s="159"/>
      <c r="AMB109" s="159"/>
      <c r="AMC109" s="159"/>
      <c r="AMD109" s="159"/>
      <c r="AME109" s="159"/>
      <c r="AMF109" s="159"/>
      <c r="AMG109" s="159"/>
      <c r="AMH109" s="159"/>
      <c r="AMI109" s="159"/>
      <c r="AMJ109" s="159"/>
      <c r="AMK109" s="159"/>
      <c r="AML109" s="159"/>
      <c r="AMM109" s="159"/>
      <c r="AMN109" s="159"/>
      <c r="AMO109" s="159"/>
      <c r="AMP109" s="159"/>
      <c r="AMQ109" s="159"/>
      <c r="AMR109" s="159"/>
      <c r="AMS109" s="159"/>
      <c r="AMT109" s="159"/>
      <c r="AMU109" s="159"/>
      <c r="AMV109" s="159"/>
      <c r="AMW109" s="159"/>
      <c r="AMX109" s="159"/>
      <c r="AMY109" s="159"/>
      <c r="AMZ109" s="159"/>
      <c r="ANA109" s="159"/>
      <c r="ANB109" s="159"/>
      <c r="ANC109" s="159"/>
      <c r="AND109" s="159"/>
      <c r="ANE109" s="159"/>
      <c r="ANF109" s="159"/>
      <c r="ANG109" s="159"/>
      <c r="ANH109" s="159"/>
      <c r="ANI109" s="159"/>
      <c r="ANJ109" s="159"/>
      <c r="ANK109" s="159"/>
      <c r="ANL109" s="159"/>
      <c r="ANM109" s="159"/>
      <c r="ANN109" s="159"/>
      <c r="ANO109" s="159"/>
      <c r="ANP109" s="159"/>
      <c r="ANQ109" s="159"/>
      <c r="ANR109" s="159"/>
      <c r="ANS109" s="159"/>
      <c r="ANT109" s="159"/>
      <c r="ANU109" s="159"/>
      <c r="ANV109" s="159"/>
      <c r="ANW109" s="159"/>
      <c r="ANX109" s="159"/>
      <c r="ANY109" s="159"/>
      <c r="ANZ109" s="159"/>
      <c r="AOA109" s="159"/>
      <c r="AOB109" s="159"/>
      <c r="AOC109" s="159"/>
      <c r="AOD109" s="159"/>
      <c r="AOE109" s="159"/>
      <c r="AOF109" s="159"/>
      <c r="AOG109" s="159"/>
      <c r="AOH109" s="159"/>
      <c r="AOI109" s="159"/>
      <c r="AOJ109" s="159"/>
      <c r="AOK109" s="159"/>
      <c r="AOL109" s="159"/>
      <c r="AOM109" s="159"/>
      <c r="AON109" s="159"/>
      <c r="AOO109" s="159"/>
      <c r="AOP109" s="159"/>
      <c r="AOQ109" s="159"/>
      <c r="AOR109" s="159"/>
      <c r="AOS109" s="159"/>
      <c r="AOT109" s="159"/>
      <c r="AOU109" s="159"/>
      <c r="AOV109" s="159"/>
      <c r="AOW109" s="159"/>
      <c r="AOX109" s="159"/>
      <c r="AOY109" s="159"/>
      <c r="AOZ109" s="159"/>
      <c r="APA109" s="159"/>
      <c r="APB109" s="159"/>
      <c r="APC109" s="159"/>
      <c r="APD109" s="159"/>
      <c r="APE109" s="159"/>
      <c r="APF109" s="159"/>
      <c r="APG109" s="159"/>
      <c r="APH109" s="159"/>
      <c r="API109" s="159"/>
      <c r="APJ109" s="159"/>
      <c r="APK109" s="159"/>
      <c r="APL109" s="159"/>
      <c r="APM109" s="159"/>
      <c r="APN109" s="159"/>
      <c r="APO109" s="159"/>
      <c r="APP109" s="159"/>
      <c r="APQ109" s="159"/>
      <c r="APR109" s="159"/>
      <c r="APS109" s="159"/>
      <c r="APT109" s="159"/>
      <c r="APU109" s="159"/>
      <c r="APV109" s="159"/>
      <c r="APW109" s="159"/>
      <c r="APX109" s="159"/>
      <c r="APY109" s="159"/>
      <c r="APZ109" s="159"/>
      <c r="AQA109" s="159"/>
      <c r="AQB109" s="159"/>
      <c r="AQC109" s="159"/>
      <c r="AQD109" s="159"/>
      <c r="AQE109" s="159"/>
      <c r="AQF109" s="159"/>
      <c r="AQG109" s="159"/>
      <c r="AQH109" s="159"/>
      <c r="AQI109" s="159"/>
      <c r="AQJ109" s="159"/>
      <c r="AQK109" s="159"/>
      <c r="AQL109" s="159"/>
      <c r="AQM109" s="159"/>
      <c r="AQN109" s="159"/>
      <c r="AQO109" s="159"/>
      <c r="AQP109" s="159"/>
      <c r="AQQ109" s="159"/>
      <c r="AQR109" s="159"/>
      <c r="AQS109" s="159"/>
      <c r="AQT109" s="159"/>
      <c r="AQU109" s="159"/>
      <c r="AQV109" s="159"/>
      <c r="AQW109" s="159"/>
      <c r="AQX109" s="159"/>
      <c r="AQY109" s="159"/>
      <c r="AQZ109" s="159"/>
      <c r="ARA109" s="159"/>
      <c r="ARB109" s="159"/>
      <c r="ARC109" s="159"/>
      <c r="ARD109" s="159"/>
      <c r="ARE109" s="159"/>
      <c r="ARF109" s="159"/>
      <c r="ARG109" s="159"/>
      <c r="ARH109" s="159"/>
      <c r="ARI109" s="159"/>
      <c r="ARJ109" s="159"/>
      <c r="ARK109" s="159"/>
      <c r="ARL109" s="159"/>
      <c r="ARM109" s="159"/>
      <c r="ARN109" s="159"/>
      <c r="ARO109" s="159"/>
      <c r="ARP109" s="159"/>
      <c r="ARQ109" s="159"/>
      <c r="ARR109" s="159"/>
      <c r="ARS109" s="159"/>
      <c r="ART109" s="159"/>
      <c r="ARU109" s="159"/>
      <c r="ARV109" s="159"/>
      <c r="ARW109" s="159"/>
      <c r="ARX109" s="159"/>
      <c r="ARY109" s="159"/>
      <c r="ARZ109" s="159"/>
      <c r="ASA109" s="159"/>
      <c r="ASB109" s="159"/>
      <c r="ASC109" s="159"/>
      <c r="ASD109" s="159"/>
      <c r="ASE109" s="159"/>
      <c r="ASF109" s="159"/>
      <c r="ASG109" s="159"/>
      <c r="ASH109" s="159"/>
      <c r="ASI109" s="159"/>
      <c r="ASJ109" s="159"/>
      <c r="ASK109" s="159"/>
      <c r="ASL109" s="159"/>
      <c r="ASM109" s="159"/>
      <c r="ASN109" s="159"/>
      <c r="ASO109" s="159"/>
      <c r="ASP109" s="159"/>
      <c r="ASQ109" s="159"/>
      <c r="ASR109" s="159"/>
      <c r="ASS109" s="159"/>
      <c r="AST109" s="159"/>
      <c r="ASU109" s="159"/>
      <c r="ASV109" s="159"/>
      <c r="ASW109" s="159"/>
      <c r="ASX109" s="159"/>
      <c r="ASY109" s="159"/>
      <c r="ASZ109" s="159"/>
      <c r="ATA109" s="159"/>
      <c r="ATB109" s="159"/>
      <c r="ATC109" s="159"/>
      <c r="ATD109" s="159"/>
      <c r="ATE109" s="159"/>
      <c r="ATF109" s="159"/>
      <c r="ATG109" s="159"/>
      <c r="ATH109" s="159"/>
      <c r="ATI109" s="159"/>
      <c r="ATJ109" s="159"/>
      <c r="ATK109" s="159"/>
      <c r="ATL109" s="159"/>
      <c r="ATM109" s="159"/>
      <c r="ATN109" s="159"/>
      <c r="ATO109" s="159"/>
      <c r="ATP109" s="159"/>
      <c r="ATQ109" s="159"/>
      <c r="ATR109" s="159"/>
      <c r="ATS109" s="159"/>
      <c r="ATT109" s="159"/>
      <c r="ATU109" s="159"/>
      <c r="ATV109" s="159"/>
      <c r="ATW109" s="159"/>
      <c r="ATX109" s="159"/>
      <c r="ATY109" s="159"/>
      <c r="ATZ109" s="159"/>
      <c r="AUA109" s="159"/>
      <c r="AUB109" s="159"/>
      <c r="AUC109" s="159"/>
      <c r="AUD109" s="159"/>
      <c r="AUE109" s="159"/>
      <c r="AUF109" s="159"/>
      <c r="AUG109" s="159"/>
      <c r="AUH109" s="159"/>
      <c r="AUI109" s="159"/>
      <c r="AUJ109" s="159"/>
      <c r="AUK109" s="159"/>
      <c r="AUL109" s="159"/>
      <c r="AUM109" s="159"/>
      <c r="AUN109" s="159"/>
      <c r="AUO109" s="159"/>
      <c r="AUP109" s="159"/>
      <c r="AUQ109" s="159"/>
      <c r="AUR109" s="159"/>
      <c r="AUS109" s="159"/>
      <c r="AUT109" s="159"/>
      <c r="AUU109" s="159"/>
      <c r="AUV109" s="159"/>
      <c r="AUW109" s="159"/>
      <c r="AUX109" s="159"/>
      <c r="AUY109" s="159"/>
      <c r="AUZ109" s="159"/>
      <c r="AVA109" s="159"/>
      <c r="AVB109" s="159"/>
      <c r="AVC109" s="159"/>
      <c r="AVD109" s="159"/>
      <c r="AVE109" s="159"/>
      <c r="AVF109" s="159"/>
      <c r="AVG109" s="159"/>
      <c r="AVH109" s="159"/>
      <c r="AVI109" s="159"/>
      <c r="AVJ109" s="159"/>
      <c r="AVK109" s="159"/>
      <c r="AVL109" s="159"/>
      <c r="AVM109" s="159"/>
      <c r="AVN109" s="159"/>
      <c r="AVO109" s="159"/>
      <c r="AVP109" s="159"/>
      <c r="AVQ109" s="159"/>
      <c r="AVR109" s="159"/>
      <c r="AVS109" s="159"/>
      <c r="AVT109" s="159"/>
      <c r="AVU109" s="159"/>
      <c r="AVV109" s="159"/>
      <c r="AVW109" s="159"/>
      <c r="AVX109" s="159"/>
      <c r="AVY109" s="159"/>
      <c r="AVZ109" s="159"/>
      <c r="AWA109" s="159"/>
      <c r="AWB109" s="159"/>
      <c r="AWC109" s="159"/>
      <c r="AWD109" s="159"/>
      <c r="AWE109" s="159"/>
      <c r="AWF109" s="159"/>
      <c r="AWG109" s="159"/>
      <c r="AWH109" s="159"/>
      <c r="AWI109" s="159"/>
      <c r="AWJ109" s="159"/>
      <c r="AWK109" s="159"/>
      <c r="AWL109" s="159"/>
      <c r="AWM109" s="159"/>
      <c r="AWN109" s="159"/>
      <c r="AWO109" s="159"/>
      <c r="AWP109" s="159"/>
      <c r="AWQ109" s="159"/>
      <c r="AWR109" s="159"/>
      <c r="AWS109" s="159"/>
      <c r="AWT109" s="159"/>
      <c r="AWU109" s="159"/>
      <c r="AWV109" s="159"/>
      <c r="AWW109" s="159"/>
      <c r="AWX109" s="159"/>
      <c r="AWY109" s="159"/>
      <c r="AWZ109" s="159"/>
      <c r="AXA109" s="159"/>
      <c r="AXB109" s="159"/>
      <c r="AXC109" s="159"/>
      <c r="AXD109" s="159"/>
      <c r="AXE109" s="159"/>
      <c r="AXF109" s="159"/>
      <c r="AXG109" s="159"/>
      <c r="AXH109" s="159"/>
      <c r="AXI109" s="159"/>
      <c r="AXJ109" s="159"/>
      <c r="AXK109" s="159"/>
      <c r="AXL109" s="159"/>
      <c r="AXM109" s="159"/>
      <c r="AXN109" s="159"/>
      <c r="AXO109" s="159"/>
      <c r="AXP109" s="159"/>
      <c r="AXQ109" s="159"/>
      <c r="AXR109" s="159"/>
      <c r="AXS109" s="159"/>
      <c r="AXT109" s="159"/>
      <c r="AXU109" s="159"/>
      <c r="AXV109" s="159"/>
      <c r="AXW109" s="159"/>
      <c r="AXX109" s="159"/>
      <c r="AXY109" s="159"/>
      <c r="AXZ109" s="159"/>
      <c r="AYA109" s="159"/>
      <c r="AYB109" s="159"/>
      <c r="AYC109" s="159"/>
      <c r="AYD109" s="159"/>
      <c r="AYE109" s="159"/>
      <c r="AYF109" s="159"/>
      <c r="AYG109" s="159"/>
      <c r="AYH109" s="159"/>
      <c r="AYI109" s="159"/>
      <c r="AYJ109" s="159"/>
      <c r="AYK109" s="159"/>
      <c r="AYL109" s="159"/>
      <c r="AYM109" s="159"/>
      <c r="AYN109" s="159"/>
      <c r="AYO109" s="159"/>
      <c r="AYP109" s="159"/>
      <c r="AYQ109" s="159"/>
      <c r="AYR109" s="159"/>
      <c r="AYS109" s="159"/>
      <c r="AYT109" s="159"/>
      <c r="AYU109" s="159"/>
      <c r="AYV109" s="159"/>
      <c r="AYW109" s="159"/>
      <c r="AYX109" s="159"/>
      <c r="AYY109" s="159"/>
      <c r="AYZ109" s="159"/>
      <c r="AZA109" s="159"/>
      <c r="AZB109" s="159"/>
      <c r="AZC109" s="159"/>
      <c r="AZD109" s="159"/>
      <c r="AZE109" s="159"/>
      <c r="AZF109" s="159"/>
      <c r="AZG109" s="159"/>
      <c r="AZH109" s="159"/>
      <c r="AZI109" s="159"/>
      <c r="AZJ109" s="159"/>
      <c r="AZK109" s="159"/>
      <c r="AZL109" s="159"/>
      <c r="AZM109" s="159"/>
      <c r="AZN109" s="159"/>
      <c r="AZO109" s="159"/>
      <c r="AZP109" s="159"/>
      <c r="AZQ109" s="159"/>
      <c r="AZR109" s="159"/>
      <c r="AZS109" s="159"/>
      <c r="AZT109" s="159"/>
      <c r="AZU109" s="159"/>
      <c r="AZV109" s="159"/>
      <c r="AZW109" s="159"/>
      <c r="AZX109" s="159"/>
      <c r="AZY109" s="159"/>
      <c r="AZZ109" s="159"/>
      <c r="BAA109" s="159"/>
      <c r="BAB109" s="159"/>
      <c r="BAC109" s="159"/>
      <c r="BAD109" s="159"/>
      <c r="BAE109" s="159"/>
      <c r="BAF109" s="159"/>
      <c r="BAG109" s="159"/>
      <c r="BAH109" s="159"/>
      <c r="BAI109" s="159"/>
      <c r="BAJ109" s="159"/>
      <c r="BAK109" s="159"/>
      <c r="BAL109" s="159"/>
      <c r="BAM109" s="159"/>
      <c r="BAN109" s="159"/>
      <c r="BAO109" s="159"/>
      <c r="BAP109" s="159"/>
      <c r="BAQ109" s="159"/>
      <c r="BAR109" s="159"/>
      <c r="BAS109" s="159"/>
      <c r="BAT109" s="159"/>
      <c r="BAU109" s="159"/>
      <c r="BAV109" s="159"/>
      <c r="BAW109" s="159"/>
      <c r="BAX109" s="159"/>
      <c r="BAY109" s="159"/>
      <c r="BAZ109" s="159"/>
      <c r="BBA109" s="159"/>
      <c r="BBB109" s="159"/>
      <c r="BBC109" s="159"/>
      <c r="BBD109" s="159"/>
      <c r="BBE109" s="159"/>
      <c r="BBF109" s="159"/>
      <c r="BBG109" s="159"/>
      <c r="BBH109" s="159"/>
      <c r="BBI109" s="159"/>
      <c r="BBJ109" s="159"/>
      <c r="BBK109" s="159"/>
      <c r="BBL109" s="159"/>
      <c r="BBM109" s="159"/>
      <c r="BBN109" s="159"/>
      <c r="BBO109" s="159"/>
      <c r="BBP109" s="159"/>
      <c r="BBQ109" s="159"/>
      <c r="BBR109" s="159"/>
      <c r="BBS109" s="159"/>
      <c r="BBT109" s="159"/>
      <c r="BBU109" s="159"/>
      <c r="BBV109" s="159"/>
      <c r="BBW109" s="159"/>
      <c r="BBX109" s="159"/>
      <c r="BBY109" s="159"/>
      <c r="BBZ109" s="159"/>
      <c r="BCA109" s="159"/>
      <c r="BCB109" s="159"/>
      <c r="BCC109" s="159"/>
      <c r="BCD109" s="159"/>
      <c r="BCE109" s="159"/>
      <c r="BCF109" s="159"/>
      <c r="BCG109" s="159"/>
      <c r="BCH109" s="159"/>
      <c r="BCI109" s="159"/>
      <c r="BCJ109" s="159"/>
      <c r="BCK109" s="159"/>
      <c r="BCL109" s="159"/>
      <c r="BCM109" s="159"/>
      <c r="BCN109" s="159"/>
      <c r="BCO109" s="159"/>
      <c r="BCP109" s="159"/>
      <c r="BCQ109" s="159"/>
      <c r="BCR109" s="159"/>
      <c r="BCS109" s="159"/>
      <c r="BCT109" s="159"/>
      <c r="BCU109" s="159"/>
      <c r="BCV109" s="159"/>
      <c r="BCW109" s="159"/>
      <c r="BCX109" s="159"/>
      <c r="BCY109" s="159"/>
      <c r="BCZ109" s="159"/>
      <c r="BDA109" s="159"/>
      <c r="BDB109" s="159"/>
      <c r="BDC109" s="159"/>
      <c r="BDD109" s="159"/>
      <c r="BDE109" s="159"/>
      <c r="BDF109" s="159"/>
      <c r="BDG109" s="159"/>
      <c r="BDH109" s="159"/>
      <c r="BDI109" s="159"/>
      <c r="BDJ109" s="159"/>
      <c r="BDK109" s="159"/>
      <c r="BDL109" s="159"/>
      <c r="BDM109" s="159"/>
      <c r="BDN109" s="159"/>
      <c r="BDO109" s="159"/>
      <c r="BDP109" s="159"/>
      <c r="BDQ109" s="159"/>
      <c r="BDR109" s="159"/>
      <c r="BDS109" s="159"/>
      <c r="BDT109" s="159"/>
      <c r="BDU109" s="159"/>
      <c r="BDV109" s="159"/>
      <c r="BDW109" s="159"/>
      <c r="BDX109" s="159"/>
      <c r="BDY109" s="159"/>
      <c r="BDZ109" s="159"/>
      <c r="BEA109" s="159"/>
      <c r="BEB109" s="159"/>
      <c r="BEC109" s="159"/>
      <c r="BED109" s="159"/>
      <c r="BEE109" s="159"/>
      <c r="BEF109" s="159"/>
      <c r="BEG109" s="159"/>
      <c r="BEH109" s="159"/>
      <c r="BEI109" s="159"/>
      <c r="BEJ109" s="159"/>
      <c r="BEK109" s="159"/>
      <c r="BEL109" s="159"/>
      <c r="BEM109" s="159"/>
      <c r="BEN109" s="159"/>
      <c r="BEO109" s="159"/>
      <c r="BEP109" s="159"/>
      <c r="BEQ109" s="159"/>
      <c r="BER109" s="159"/>
      <c r="BES109" s="159"/>
      <c r="BET109" s="159"/>
      <c r="BEU109" s="159"/>
      <c r="BEV109" s="159"/>
      <c r="BEW109" s="159"/>
      <c r="BEX109" s="159"/>
      <c r="BEY109" s="159"/>
      <c r="BEZ109" s="159"/>
      <c r="BFA109" s="159"/>
      <c r="BFB109" s="159"/>
      <c r="BFC109" s="159"/>
      <c r="BFD109" s="159"/>
      <c r="BFE109" s="159"/>
      <c r="BFF109" s="159"/>
      <c r="BFG109" s="159"/>
      <c r="BFH109" s="159"/>
      <c r="BFI109" s="159"/>
      <c r="BFJ109" s="159"/>
      <c r="BFK109" s="159"/>
      <c r="BFL109" s="159"/>
      <c r="BFM109" s="159"/>
      <c r="BFN109" s="159"/>
      <c r="BFO109" s="159"/>
      <c r="BFP109" s="159"/>
      <c r="BFQ109" s="159"/>
      <c r="BFR109" s="159"/>
      <c r="BFS109" s="159"/>
      <c r="BFT109" s="159"/>
      <c r="BFU109" s="159"/>
      <c r="BFV109" s="159"/>
      <c r="BFW109" s="159"/>
      <c r="BFX109" s="159"/>
      <c r="BFY109" s="159"/>
      <c r="BFZ109" s="159"/>
      <c r="BGA109" s="159"/>
      <c r="BGB109" s="159"/>
      <c r="BGC109" s="159"/>
      <c r="BGD109" s="159"/>
      <c r="BGE109" s="159"/>
      <c r="BGF109" s="159"/>
      <c r="BGG109" s="159"/>
      <c r="BGH109" s="159"/>
      <c r="BGI109" s="159"/>
      <c r="BGJ109" s="159"/>
      <c r="BGK109" s="159"/>
      <c r="BGL109" s="159"/>
      <c r="BGM109" s="159"/>
      <c r="BGN109" s="159"/>
      <c r="BGO109" s="159"/>
      <c r="BGP109" s="159"/>
      <c r="BGQ109" s="159"/>
      <c r="BGR109" s="159"/>
      <c r="BGS109" s="159"/>
      <c r="BGT109" s="159"/>
      <c r="BGU109" s="159"/>
      <c r="BGV109" s="159"/>
      <c r="BGW109" s="159"/>
      <c r="BGX109" s="159"/>
      <c r="BGY109" s="159"/>
      <c r="BGZ109" s="159"/>
      <c r="BHA109" s="159"/>
      <c r="BHB109" s="159"/>
      <c r="BHC109" s="159"/>
      <c r="BHD109" s="159"/>
      <c r="BHE109" s="159"/>
      <c r="BHF109" s="159"/>
      <c r="BHG109" s="159"/>
      <c r="BHH109" s="159"/>
      <c r="BHI109" s="159"/>
      <c r="BHJ109" s="159"/>
      <c r="BHK109" s="159"/>
      <c r="BHL109" s="159"/>
      <c r="BHM109" s="159"/>
      <c r="BHN109" s="159"/>
      <c r="BHO109" s="159"/>
      <c r="BHP109" s="159"/>
      <c r="BHQ109" s="159"/>
      <c r="BHR109" s="159"/>
      <c r="BHS109" s="159"/>
      <c r="BHT109" s="159"/>
      <c r="BHU109" s="159"/>
      <c r="BHV109" s="159"/>
      <c r="BHW109" s="159"/>
      <c r="BHX109" s="159"/>
      <c r="BHY109" s="159"/>
      <c r="BHZ109" s="159"/>
      <c r="BIA109" s="159"/>
      <c r="BIB109" s="159"/>
      <c r="BIC109" s="159"/>
      <c r="BID109" s="159"/>
      <c r="BIE109" s="159"/>
      <c r="BIF109" s="159"/>
      <c r="BIG109" s="159"/>
      <c r="BIH109" s="159"/>
      <c r="BII109" s="159"/>
      <c r="BIJ109" s="159"/>
      <c r="BIK109" s="159"/>
      <c r="BIL109" s="159"/>
      <c r="BIM109" s="159"/>
      <c r="BIN109" s="159"/>
      <c r="BIO109" s="159"/>
      <c r="BIP109" s="159"/>
      <c r="BIQ109" s="159"/>
      <c r="BIR109" s="159"/>
      <c r="BIS109" s="159"/>
      <c r="BIT109" s="159"/>
      <c r="BIU109" s="159"/>
      <c r="BIV109" s="159"/>
      <c r="BIW109" s="159"/>
      <c r="BIX109" s="159"/>
      <c r="BIY109" s="159"/>
      <c r="BIZ109" s="159"/>
      <c r="BJA109" s="159"/>
      <c r="BJB109" s="159"/>
      <c r="BJC109" s="159"/>
      <c r="BJD109" s="159"/>
      <c r="BJE109" s="159"/>
      <c r="BJF109" s="159"/>
      <c r="BJG109" s="159"/>
      <c r="BJH109" s="159"/>
      <c r="BJI109" s="159"/>
      <c r="BJJ109" s="159"/>
      <c r="BJK109" s="159"/>
      <c r="BJL109" s="159"/>
      <c r="BJM109" s="159"/>
      <c r="BJN109" s="159"/>
      <c r="BJO109" s="159"/>
      <c r="BJP109" s="159"/>
      <c r="BJQ109" s="159"/>
      <c r="BJR109" s="159"/>
      <c r="BJS109" s="159"/>
      <c r="BJT109" s="159"/>
      <c r="BJU109" s="159"/>
      <c r="BJV109" s="159"/>
      <c r="BJW109" s="159"/>
      <c r="BJX109" s="159"/>
      <c r="BJY109" s="159"/>
      <c r="BJZ109" s="159"/>
      <c r="BKA109" s="159"/>
      <c r="BKB109" s="159"/>
      <c r="BKC109" s="159"/>
      <c r="BKD109" s="159"/>
      <c r="BKE109" s="159"/>
      <c r="BKF109" s="159"/>
      <c r="BKG109" s="159"/>
      <c r="BKH109" s="159"/>
      <c r="BKI109" s="159"/>
      <c r="BKJ109" s="159"/>
      <c r="BKK109" s="159"/>
      <c r="BKL109" s="159"/>
      <c r="BKM109" s="159"/>
      <c r="BKN109" s="159"/>
      <c r="BKO109" s="159"/>
      <c r="BKP109" s="159"/>
      <c r="BKQ109" s="159"/>
      <c r="BKR109" s="159"/>
      <c r="BKS109" s="159"/>
      <c r="BKT109" s="159"/>
      <c r="BKU109" s="159"/>
      <c r="BKV109" s="159"/>
      <c r="BKW109" s="159"/>
      <c r="BKX109" s="159"/>
      <c r="BKY109" s="159"/>
      <c r="BKZ109" s="159"/>
      <c r="BLA109" s="159"/>
      <c r="BLB109" s="159"/>
      <c r="BLC109" s="159"/>
      <c r="BLD109" s="159"/>
      <c r="BLE109" s="159"/>
      <c r="BLF109" s="159"/>
      <c r="BLG109" s="159"/>
      <c r="BLH109" s="159"/>
      <c r="BLI109" s="159"/>
      <c r="BLJ109" s="159"/>
      <c r="BLK109" s="159"/>
      <c r="BLL109" s="159"/>
      <c r="BLM109" s="159"/>
      <c r="BLN109" s="159"/>
      <c r="BLO109" s="159"/>
      <c r="BLP109" s="159"/>
      <c r="BLQ109" s="159"/>
      <c r="BLR109" s="159"/>
      <c r="BLS109" s="159"/>
      <c r="BLT109" s="159"/>
      <c r="BLU109" s="159"/>
      <c r="BLV109" s="159"/>
      <c r="BLW109" s="159"/>
      <c r="BLX109" s="159"/>
      <c r="BLY109" s="159"/>
      <c r="BLZ109" s="159"/>
      <c r="BMA109" s="159"/>
      <c r="BMB109" s="159"/>
      <c r="BMC109" s="159"/>
      <c r="BMD109" s="159"/>
      <c r="BME109" s="159"/>
      <c r="BMF109" s="159"/>
      <c r="BMG109" s="159"/>
      <c r="BMH109" s="159"/>
      <c r="BMI109" s="159"/>
      <c r="BMJ109" s="159"/>
      <c r="BMK109" s="159"/>
      <c r="BML109" s="159"/>
      <c r="BMM109" s="159"/>
      <c r="BMN109" s="159"/>
      <c r="BMO109" s="159"/>
      <c r="BMP109" s="159"/>
      <c r="BMQ109" s="159"/>
      <c r="BMR109" s="159"/>
      <c r="BMS109" s="159"/>
      <c r="BMT109" s="159"/>
      <c r="BMU109" s="159"/>
      <c r="BMV109" s="159"/>
      <c r="BMW109" s="159"/>
      <c r="BMX109" s="159"/>
      <c r="BMY109" s="159"/>
      <c r="BMZ109" s="159"/>
      <c r="BNA109" s="159"/>
      <c r="BNB109" s="159"/>
      <c r="BNC109" s="159"/>
      <c r="BND109" s="159"/>
      <c r="BNE109" s="159"/>
      <c r="BNF109" s="159"/>
      <c r="BNG109" s="159"/>
      <c r="BNH109" s="159"/>
      <c r="BNI109" s="159"/>
      <c r="BNJ109" s="159"/>
      <c r="BNK109" s="159"/>
      <c r="BNL109" s="159"/>
      <c r="BNM109" s="159"/>
      <c r="BNN109" s="159"/>
      <c r="BNO109" s="159"/>
      <c r="BNP109" s="159"/>
      <c r="BNQ109" s="159"/>
      <c r="BNR109" s="159"/>
      <c r="BNS109" s="159"/>
      <c r="BNT109" s="159"/>
      <c r="BNU109" s="159"/>
      <c r="BNV109" s="159"/>
      <c r="BNW109" s="159"/>
      <c r="BNX109" s="159"/>
      <c r="BNY109" s="159"/>
      <c r="BNZ109" s="159"/>
      <c r="BOA109" s="159"/>
      <c r="BOB109" s="159"/>
      <c r="BOC109" s="159"/>
      <c r="BOD109" s="159"/>
      <c r="BOE109" s="159"/>
      <c r="BOF109" s="159"/>
      <c r="BOG109" s="159"/>
      <c r="BOH109" s="159"/>
      <c r="BOI109" s="159"/>
      <c r="BOJ109" s="159"/>
      <c r="BOK109" s="159"/>
      <c r="BOL109" s="159"/>
      <c r="BOM109" s="159"/>
      <c r="BON109" s="159"/>
      <c r="BOO109" s="159"/>
      <c r="BOP109" s="159"/>
      <c r="BOQ109" s="159"/>
      <c r="BOR109" s="159"/>
      <c r="BOS109" s="159"/>
      <c r="BOT109" s="159"/>
      <c r="BOU109" s="159"/>
      <c r="BOV109" s="159"/>
      <c r="BOW109" s="159"/>
      <c r="BOX109" s="159"/>
      <c r="BOY109" s="159"/>
      <c r="BOZ109" s="159"/>
      <c r="BPA109" s="159"/>
      <c r="BPB109" s="159"/>
      <c r="BPC109" s="159"/>
      <c r="BPD109" s="159"/>
      <c r="BPE109" s="159"/>
      <c r="BPF109" s="159"/>
      <c r="BPG109" s="159"/>
      <c r="BPH109" s="159"/>
      <c r="BPI109" s="159"/>
      <c r="BPJ109" s="159"/>
      <c r="BPK109" s="159"/>
      <c r="BPL109" s="159"/>
      <c r="BPM109" s="159"/>
      <c r="BPN109" s="159"/>
      <c r="BPO109" s="159"/>
      <c r="BPP109" s="159"/>
      <c r="BPQ109" s="159"/>
      <c r="BPR109" s="159"/>
      <c r="BPS109" s="159"/>
      <c r="BPT109" s="159"/>
      <c r="BPU109" s="159"/>
      <c r="BPV109" s="159"/>
      <c r="BPW109" s="159"/>
      <c r="BPX109" s="159"/>
      <c r="BPY109" s="159"/>
      <c r="BPZ109" s="159"/>
      <c r="BQA109" s="159"/>
      <c r="BQB109" s="159"/>
      <c r="BQC109" s="159"/>
      <c r="BQD109" s="159"/>
      <c r="BQE109" s="159"/>
      <c r="BQF109" s="159"/>
      <c r="BQG109" s="159"/>
      <c r="BQH109" s="159"/>
      <c r="BQI109" s="159"/>
      <c r="BQJ109" s="159"/>
      <c r="BQK109" s="159"/>
      <c r="BQL109" s="159"/>
      <c r="BQM109" s="159"/>
      <c r="BQN109" s="159"/>
      <c r="BQO109" s="159"/>
      <c r="BQP109" s="159"/>
      <c r="BQQ109" s="159"/>
      <c r="BQR109" s="159"/>
      <c r="BQS109" s="159"/>
      <c r="BQT109" s="159"/>
      <c r="BQU109" s="159"/>
      <c r="BQV109" s="159"/>
      <c r="BQW109" s="159"/>
      <c r="BQX109" s="159"/>
      <c r="BQY109" s="159"/>
      <c r="BQZ109" s="159"/>
      <c r="BRA109" s="159"/>
      <c r="BRB109" s="159"/>
      <c r="BRC109" s="159"/>
      <c r="BRD109" s="159"/>
      <c r="BRE109" s="159"/>
      <c r="BRF109" s="159"/>
      <c r="BRG109" s="159"/>
      <c r="BRH109" s="159"/>
      <c r="BRI109" s="159"/>
      <c r="BRJ109" s="159"/>
      <c r="BRK109" s="159"/>
      <c r="BRL109" s="159"/>
      <c r="BRM109" s="159"/>
      <c r="BRN109" s="159"/>
      <c r="BRO109" s="159"/>
      <c r="BRP109" s="159"/>
      <c r="BRQ109" s="159"/>
      <c r="BRR109" s="159"/>
      <c r="BRS109" s="159"/>
      <c r="BRT109" s="159"/>
      <c r="BRU109" s="159"/>
      <c r="BRV109" s="159"/>
      <c r="BRW109" s="159"/>
      <c r="BRX109" s="159"/>
      <c r="BRY109" s="159"/>
      <c r="BRZ109" s="159"/>
      <c r="BSA109" s="159"/>
      <c r="BSB109" s="159"/>
      <c r="BSC109" s="159"/>
      <c r="BSD109" s="159"/>
      <c r="BSE109" s="159"/>
      <c r="BSF109" s="159"/>
      <c r="BSG109" s="159"/>
      <c r="BSH109" s="159"/>
      <c r="BSI109" s="159"/>
      <c r="BSJ109" s="159"/>
      <c r="BSK109" s="159"/>
      <c r="BSL109" s="159"/>
      <c r="BSM109" s="159"/>
      <c r="BSN109" s="159"/>
      <c r="BSO109" s="159"/>
      <c r="BSP109" s="159"/>
      <c r="BSQ109" s="159"/>
      <c r="BSR109" s="159"/>
      <c r="BSS109" s="159"/>
      <c r="BST109" s="159"/>
      <c r="BSU109" s="159"/>
      <c r="BSV109" s="159"/>
      <c r="BSW109" s="159"/>
      <c r="BSX109" s="159"/>
      <c r="BSY109" s="159"/>
      <c r="BSZ109" s="159"/>
      <c r="BTA109" s="159"/>
      <c r="BTB109" s="159"/>
      <c r="BTC109" s="159"/>
      <c r="BTD109" s="159"/>
      <c r="BTE109" s="159"/>
      <c r="BTF109" s="159"/>
      <c r="BTG109" s="159"/>
      <c r="BTH109" s="159"/>
      <c r="BTI109" s="159"/>
      <c r="BTJ109" s="159"/>
      <c r="BTK109" s="159"/>
      <c r="BTL109" s="159"/>
      <c r="BTM109" s="159"/>
      <c r="BTN109" s="159"/>
      <c r="BTO109" s="159"/>
      <c r="BTP109" s="159"/>
      <c r="BTQ109" s="159"/>
      <c r="BTR109" s="159"/>
      <c r="BTS109" s="159"/>
      <c r="BTT109" s="159"/>
      <c r="BTU109" s="159"/>
      <c r="BTV109" s="159"/>
      <c r="BTW109" s="159"/>
      <c r="BTX109" s="159"/>
      <c r="BTY109" s="159"/>
      <c r="BTZ109" s="159"/>
      <c r="BUA109" s="159"/>
      <c r="BUB109" s="159"/>
      <c r="BUC109" s="159"/>
      <c r="BUD109" s="159"/>
      <c r="BUE109" s="159"/>
      <c r="BUF109" s="159"/>
      <c r="BUG109" s="159"/>
      <c r="BUH109" s="159"/>
      <c r="BUI109" s="159"/>
      <c r="BUJ109" s="159"/>
      <c r="BUK109" s="159"/>
      <c r="BUL109" s="159"/>
      <c r="BUM109" s="159"/>
      <c r="BUN109" s="159"/>
      <c r="BUO109" s="159"/>
      <c r="BUP109" s="159"/>
      <c r="BUQ109" s="159"/>
      <c r="BUR109" s="159"/>
      <c r="BUS109" s="159"/>
      <c r="BUT109" s="159"/>
      <c r="BUU109" s="159"/>
      <c r="BUV109" s="159"/>
      <c r="BUW109" s="159"/>
      <c r="BUX109" s="159"/>
      <c r="BUY109" s="159"/>
      <c r="BUZ109" s="159"/>
      <c r="BVA109" s="159"/>
      <c r="BVB109" s="159"/>
      <c r="BVC109" s="159"/>
      <c r="BVD109" s="159"/>
      <c r="BVE109" s="159"/>
      <c r="BVF109" s="159"/>
      <c r="BVG109" s="159"/>
      <c r="BVH109" s="159"/>
      <c r="BVI109" s="159"/>
      <c r="BVJ109" s="159"/>
      <c r="BVK109" s="159"/>
      <c r="BVL109" s="159"/>
      <c r="BVM109" s="159"/>
      <c r="BVN109" s="159"/>
      <c r="BVO109" s="159"/>
      <c r="BVP109" s="159"/>
      <c r="BVQ109" s="159"/>
      <c r="BVR109" s="159"/>
      <c r="BVS109" s="159"/>
      <c r="BVT109" s="159"/>
      <c r="BVU109" s="159"/>
      <c r="BVV109" s="159"/>
      <c r="BVW109" s="159"/>
      <c r="BVX109" s="159"/>
      <c r="BVY109" s="159"/>
      <c r="BVZ109" s="159"/>
      <c r="BWA109" s="159"/>
      <c r="BWB109" s="159"/>
      <c r="BWC109" s="159"/>
      <c r="BWD109" s="159"/>
      <c r="BWE109" s="159"/>
      <c r="BWF109" s="159"/>
      <c r="BWG109" s="159"/>
      <c r="BWH109" s="159"/>
      <c r="BWI109" s="159"/>
      <c r="BWJ109" s="159"/>
      <c r="BWK109" s="159"/>
      <c r="BWL109" s="159"/>
      <c r="BWM109" s="159"/>
      <c r="BWN109" s="159"/>
      <c r="BWO109" s="159"/>
      <c r="BWP109" s="159"/>
      <c r="BWQ109" s="159"/>
      <c r="BWR109" s="159"/>
      <c r="BWS109" s="159"/>
      <c r="BWT109" s="159"/>
      <c r="BWU109" s="159"/>
      <c r="BWV109" s="159"/>
      <c r="BWW109" s="159"/>
      <c r="BWX109" s="159"/>
      <c r="BWY109" s="159"/>
      <c r="BWZ109" s="159"/>
      <c r="BXA109" s="159"/>
      <c r="BXB109" s="159"/>
      <c r="BXC109" s="159"/>
      <c r="BXD109" s="159"/>
      <c r="BXE109" s="159"/>
      <c r="BXF109" s="159"/>
      <c r="BXG109" s="159"/>
      <c r="BXH109" s="159"/>
      <c r="BXI109" s="159"/>
      <c r="BXJ109" s="159"/>
      <c r="BXK109" s="159"/>
      <c r="BXL109" s="159"/>
      <c r="BXM109" s="159"/>
      <c r="BXN109" s="159"/>
      <c r="BXO109" s="159"/>
      <c r="BXP109" s="159"/>
      <c r="BXQ109" s="159"/>
      <c r="BXR109" s="159"/>
      <c r="BXS109" s="159"/>
      <c r="BXT109" s="159"/>
      <c r="BXU109" s="159"/>
      <c r="BXV109" s="159"/>
      <c r="BXW109" s="159"/>
      <c r="BXX109" s="159"/>
      <c r="BXY109" s="159"/>
      <c r="BXZ109" s="159"/>
      <c r="BYA109" s="159"/>
      <c r="BYB109" s="159"/>
      <c r="BYC109" s="159"/>
      <c r="BYD109" s="159"/>
      <c r="BYE109" s="159"/>
      <c r="BYF109" s="159"/>
      <c r="BYG109" s="159"/>
      <c r="BYH109" s="159"/>
      <c r="BYI109" s="159"/>
      <c r="BYJ109" s="159"/>
      <c r="BYK109" s="159"/>
      <c r="BYL109" s="159"/>
      <c r="BYM109" s="159"/>
      <c r="BYN109" s="159"/>
      <c r="BYO109" s="159"/>
      <c r="BYP109" s="159"/>
      <c r="BYQ109" s="159"/>
      <c r="BYR109" s="159"/>
      <c r="BYS109" s="159"/>
      <c r="BYT109" s="159"/>
      <c r="BYU109" s="159"/>
      <c r="BYV109" s="159"/>
      <c r="BYW109" s="159"/>
      <c r="BYX109" s="159"/>
      <c r="BYY109" s="159"/>
      <c r="BYZ109" s="159"/>
      <c r="BZA109" s="159"/>
      <c r="BZB109" s="159"/>
      <c r="BZC109" s="159"/>
      <c r="BZD109" s="159"/>
      <c r="BZE109" s="159"/>
      <c r="BZF109" s="159"/>
      <c r="BZG109" s="159"/>
      <c r="BZH109" s="159"/>
      <c r="BZI109" s="159"/>
      <c r="BZJ109" s="159"/>
      <c r="BZK109" s="159"/>
      <c r="BZL109" s="159"/>
      <c r="BZM109" s="159"/>
      <c r="BZN109" s="159"/>
      <c r="BZO109" s="159"/>
      <c r="BZP109" s="159"/>
      <c r="BZQ109" s="159"/>
      <c r="BZR109" s="159"/>
      <c r="BZS109" s="159"/>
      <c r="BZT109" s="159"/>
      <c r="BZU109" s="159"/>
      <c r="BZV109" s="159"/>
      <c r="BZW109" s="159"/>
      <c r="BZX109" s="159"/>
      <c r="BZY109" s="159"/>
      <c r="BZZ109" s="159"/>
      <c r="CAA109" s="159"/>
      <c r="CAB109" s="159"/>
      <c r="CAC109" s="159"/>
      <c r="CAD109" s="159"/>
      <c r="CAE109" s="159"/>
      <c r="CAF109" s="159"/>
      <c r="CAG109" s="159"/>
      <c r="CAH109" s="159"/>
      <c r="CAI109" s="159"/>
      <c r="CAJ109" s="159"/>
      <c r="CAK109" s="159"/>
      <c r="CAL109" s="159"/>
      <c r="CAM109" s="159"/>
      <c r="CAN109" s="159"/>
      <c r="CAO109" s="159"/>
      <c r="CAP109" s="159"/>
      <c r="CAQ109" s="159"/>
      <c r="CAR109" s="159"/>
      <c r="CAS109" s="159"/>
      <c r="CAT109" s="159"/>
      <c r="CAU109" s="159"/>
      <c r="CAV109" s="159"/>
      <c r="CAW109" s="159"/>
      <c r="CAX109" s="159"/>
      <c r="CAY109" s="159"/>
      <c r="CAZ109" s="159"/>
      <c r="CBA109" s="159"/>
      <c r="CBB109" s="159"/>
      <c r="CBC109" s="159"/>
      <c r="CBD109" s="159"/>
      <c r="CBE109" s="159"/>
      <c r="CBF109" s="159"/>
      <c r="CBG109" s="159"/>
      <c r="CBH109" s="159"/>
      <c r="CBI109" s="159"/>
      <c r="CBJ109" s="159"/>
      <c r="CBK109" s="159"/>
      <c r="CBL109" s="159"/>
      <c r="CBM109" s="159"/>
      <c r="CBN109" s="159"/>
      <c r="CBO109" s="159"/>
      <c r="CBP109" s="159"/>
      <c r="CBQ109" s="159"/>
      <c r="CBR109" s="159"/>
      <c r="CBS109" s="159"/>
      <c r="CBT109" s="159"/>
      <c r="CBU109" s="159"/>
      <c r="CBV109" s="159"/>
      <c r="CBW109" s="159"/>
      <c r="CBX109" s="159"/>
      <c r="CBY109" s="159"/>
      <c r="CBZ109" s="159"/>
      <c r="CCA109" s="159"/>
      <c r="CCB109" s="159"/>
      <c r="CCC109" s="159"/>
      <c r="CCD109" s="159"/>
      <c r="CCE109" s="159"/>
      <c r="CCF109" s="159"/>
      <c r="CCG109" s="159"/>
      <c r="CCH109" s="159"/>
      <c r="CCI109" s="159"/>
      <c r="CCJ109" s="159"/>
      <c r="CCK109" s="159"/>
      <c r="CCL109" s="159"/>
      <c r="CCM109" s="159"/>
      <c r="CCN109" s="159"/>
      <c r="CCO109" s="159"/>
      <c r="CCP109" s="159"/>
      <c r="CCQ109" s="159"/>
      <c r="CCR109" s="159"/>
      <c r="CCS109" s="159"/>
      <c r="CCT109" s="159"/>
      <c r="CCU109" s="159"/>
      <c r="CCV109" s="159"/>
      <c r="CCW109" s="159"/>
      <c r="CCX109" s="159"/>
      <c r="CCY109" s="159"/>
      <c r="CCZ109" s="159"/>
      <c r="CDA109" s="159"/>
      <c r="CDB109" s="159"/>
      <c r="CDC109" s="159"/>
      <c r="CDD109" s="159"/>
      <c r="CDE109" s="159"/>
      <c r="CDF109" s="159"/>
      <c r="CDG109" s="159"/>
      <c r="CDH109" s="159"/>
      <c r="CDI109" s="159"/>
      <c r="CDJ109" s="159"/>
      <c r="CDK109" s="159"/>
      <c r="CDL109" s="159"/>
      <c r="CDM109" s="159"/>
      <c r="CDN109" s="159"/>
      <c r="CDO109" s="159"/>
      <c r="CDP109" s="159"/>
      <c r="CDQ109" s="159"/>
      <c r="CDR109" s="159"/>
      <c r="CDS109" s="159"/>
      <c r="CDT109" s="159"/>
      <c r="CDU109" s="159"/>
      <c r="CDV109" s="159"/>
      <c r="CDW109" s="159"/>
      <c r="CDX109" s="159"/>
      <c r="CDY109" s="159"/>
      <c r="CDZ109" s="159"/>
      <c r="CEA109" s="159"/>
      <c r="CEB109" s="159"/>
      <c r="CEC109" s="159"/>
      <c r="CED109" s="159"/>
      <c r="CEE109" s="159"/>
      <c r="CEF109" s="159"/>
      <c r="CEG109" s="159"/>
      <c r="CEH109" s="159"/>
      <c r="CEI109" s="159"/>
      <c r="CEJ109" s="159"/>
      <c r="CEK109" s="159"/>
      <c r="CEL109" s="159"/>
      <c r="CEM109" s="159"/>
      <c r="CEN109" s="159"/>
      <c r="CEO109" s="159"/>
      <c r="CEP109" s="159"/>
      <c r="CEQ109" s="159"/>
      <c r="CER109" s="159"/>
      <c r="CES109" s="159"/>
      <c r="CET109" s="159"/>
      <c r="CEU109" s="159"/>
      <c r="CEV109" s="159"/>
      <c r="CEW109" s="159"/>
      <c r="CEX109" s="159"/>
      <c r="CEY109" s="159"/>
      <c r="CEZ109" s="159"/>
      <c r="CFA109" s="159"/>
      <c r="CFB109" s="159"/>
      <c r="CFC109" s="159"/>
      <c r="CFD109" s="159"/>
      <c r="CFE109" s="159"/>
      <c r="CFF109" s="159"/>
      <c r="CFG109" s="159"/>
      <c r="CFH109" s="159"/>
      <c r="CFI109" s="159"/>
      <c r="CFJ109" s="159"/>
      <c r="CFK109" s="159"/>
      <c r="CFL109" s="159"/>
      <c r="CFM109" s="159"/>
      <c r="CFN109" s="159"/>
      <c r="CFO109" s="159"/>
      <c r="CFP109" s="159"/>
      <c r="CFQ109" s="159"/>
      <c r="CFR109" s="159"/>
      <c r="CFS109" s="159"/>
      <c r="CFT109" s="159"/>
      <c r="CFU109" s="159"/>
      <c r="CFV109" s="159"/>
      <c r="CFW109" s="159"/>
      <c r="CFX109" s="159"/>
      <c r="CFY109" s="159"/>
      <c r="CFZ109" s="159"/>
      <c r="CGA109" s="159"/>
      <c r="CGB109" s="159"/>
      <c r="CGC109" s="159"/>
      <c r="CGD109" s="159"/>
      <c r="CGE109" s="159"/>
      <c r="CGF109" s="159"/>
      <c r="CGG109" s="159"/>
      <c r="CGH109" s="159"/>
      <c r="CGI109" s="159"/>
      <c r="CGJ109" s="159"/>
      <c r="CGK109" s="159"/>
      <c r="CGL109" s="159"/>
      <c r="CGM109" s="159"/>
      <c r="CGN109" s="159"/>
      <c r="CGO109" s="159"/>
      <c r="CGP109" s="159"/>
      <c r="CGQ109" s="159"/>
      <c r="CGR109" s="159"/>
      <c r="CGS109" s="159"/>
      <c r="CGT109" s="159"/>
      <c r="CGU109" s="159"/>
      <c r="CGV109" s="159"/>
      <c r="CGW109" s="159"/>
      <c r="CGX109" s="159"/>
      <c r="CGY109" s="159"/>
      <c r="CGZ109" s="159"/>
      <c r="CHA109" s="159"/>
      <c r="CHB109" s="159"/>
      <c r="CHC109" s="159"/>
      <c r="CHD109" s="159"/>
      <c r="CHE109" s="159"/>
      <c r="CHF109" s="159"/>
      <c r="CHG109" s="159"/>
      <c r="CHH109" s="159"/>
      <c r="CHI109" s="159"/>
      <c r="CHJ109" s="159"/>
      <c r="CHK109" s="159"/>
      <c r="CHL109" s="159"/>
      <c r="CHM109" s="159"/>
      <c r="CHN109" s="159"/>
      <c r="CHO109" s="159"/>
      <c r="CHP109" s="159"/>
      <c r="CHQ109" s="159"/>
      <c r="CHR109" s="159"/>
      <c r="CHS109" s="159"/>
      <c r="CHT109" s="159"/>
      <c r="CHU109" s="159"/>
      <c r="CHV109" s="159"/>
      <c r="CHW109" s="159"/>
      <c r="CHX109" s="159"/>
      <c r="CHY109" s="159"/>
      <c r="CHZ109" s="159"/>
      <c r="CIA109" s="159"/>
      <c r="CIB109" s="159"/>
      <c r="CIC109" s="159"/>
      <c r="CID109" s="159"/>
      <c r="CIE109" s="159"/>
      <c r="CIF109" s="159"/>
      <c r="CIG109" s="159"/>
      <c r="CIH109" s="159"/>
      <c r="CII109" s="159"/>
      <c r="CIJ109" s="159"/>
      <c r="CIK109" s="159"/>
      <c r="CIL109" s="159"/>
      <c r="CIM109" s="159"/>
      <c r="CIN109" s="159"/>
      <c r="CIO109" s="159"/>
      <c r="CIP109" s="159"/>
      <c r="CIQ109" s="159"/>
      <c r="CIR109" s="159"/>
      <c r="CIS109" s="159"/>
      <c r="CIT109" s="159"/>
      <c r="CIU109" s="159"/>
      <c r="CIV109" s="159"/>
      <c r="CIW109" s="159"/>
      <c r="CIX109" s="159"/>
      <c r="CIY109" s="159"/>
      <c r="CIZ109" s="159"/>
      <c r="CJA109" s="159"/>
      <c r="CJB109" s="159"/>
      <c r="CJC109" s="159"/>
      <c r="CJD109" s="159"/>
      <c r="CJE109" s="159"/>
      <c r="CJF109" s="159"/>
      <c r="CJG109" s="159"/>
      <c r="CJH109" s="159"/>
      <c r="CJI109" s="159"/>
      <c r="CJJ109" s="159"/>
      <c r="CJK109" s="159"/>
      <c r="CJL109" s="159"/>
      <c r="CJM109" s="159"/>
      <c r="CJN109" s="159"/>
      <c r="CJO109" s="159"/>
      <c r="CJP109" s="159"/>
      <c r="CJQ109" s="159"/>
      <c r="CJR109" s="159"/>
      <c r="CJS109" s="159"/>
      <c r="CJT109" s="159"/>
      <c r="CJU109" s="159"/>
      <c r="CJV109" s="159"/>
      <c r="CJW109" s="159"/>
      <c r="CJX109" s="159"/>
      <c r="CJY109" s="159"/>
      <c r="CJZ109" s="159"/>
      <c r="CKA109" s="159"/>
      <c r="CKB109" s="159"/>
      <c r="CKC109" s="159"/>
      <c r="CKD109" s="159"/>
      <c r="CKE109" s="159"/>
      <c r="CKF109" s="159"/>
      <c r="CKG109" s="159"/>
      <c r="CKH109" s="159"/>
      <c r="CKI109" s="159"/>
      <c r="CKJ109" s="159"/>
      <c r="CKK109" s="159"/>
      <c r="CKL109" s="159"/>
      <c r="CKM109" s="159"/>
      <c r="CKN109" s="159"/>
      <c r="CKO109" s="159"/>
      <c r="CKP109" s="159"/>
      <c r="CKQ109" s="159"/>
      <c r="CKR109" s="159"/>
      <c r="CKS109" s="159"/>
      <c r="CKT109" s="159"/>
      <c r="CKU109" s="159"/>
      <c r="CKV109" s="159"/>
      <c r="CKW109" s="159"/>
      <c r="CKX109" s="159"/>
      <c r="CKY109" s="159"/>
      <c r="CKZ109" s="159"/>
      <c r="CLA109" s="159"/>
      <c r="CLB109" s="159"/>
      <c r="CLC109" s="159"/>
      <c r="CLD109" s="159"/>
      <c r="CLE109" s="159"/>
      <c r="CLF109" s="159"/>
      <c r="CLG109" s="159"/>
      <c r="CLH109" s="159"/>
      <c r="CLI109" s="159"/>
      <c r="CLJ109" s="159"/>
      <c r="CLK109" s="159"/>
      <c r="CLL109" s="159"/>
      <c r="CLM109" s="159"/>
      <c r="CLN109" s="159"/>
      <c r="CLO109" s="159"/>
      <c r="CLP109" s="159"/>
      <c r="CLQ109" s="159"/>
      <c r="CLR109" s="159"/>
      <c r="CLS109" s="159"/>
      <c r="CLT109" s="159"/>
      <c r="CLU109" s="159"/>
      <c r="CLV109" s="159"/>
      <c r="CLW109" s="159"/>
      <c r="CLX109" s="159"/>
      <c r="CLY109" s="159"/>
      <c r="CLZ109" s="159"/>
      <c r="CMA109" s="159"/>
      <c r="CMB109" s="159"/>
      <c r="CMC109" s="159"/>
      <c r="CMD109" s="159"/>
      <c r="CME109" s="159"/>
      <c r="CMF109" s="159"/>
      <c r="CMG109" s="159"/>
      <c r="CMH109" s="159"/>
      <c r="CMI109" s="159"/>
      <c r="CMJ109" s="159"/>
      <c r="CMK109" s="159"/>
      <c r="CML109" s="159"/>
      <c r="CMM109" s="159"/>
      <c r="CMN109" s="159"/>
      <c r="CMO109" s="159"/>
      <c r="CMP109" s="159"/>
      <c r="CMQ109" s="159"/>
      <c r="CMR109" s="159"/>
      <c r="CMS109" s="159"/>
      <c r="CMT109" s="159"/>
      <c r="CMU109" s="159"/>
      <c r="CMV109" s="159"/>
      <c r="CMW109" s="159"/>
      <c r="CMX109" s="159"/>
      <c r="CMY109" s="159"/>
      <c r="CMZ109" s="159"/>
      <c r="CNA109" s="159"/>
      <c r="CNB109" s="159"/>
      <c r="CNC109" s="159"/>
      <c r="CND109" s="159"/>
      <c r="CNE109" s="159"/>
      <c r="CNF109" s="159"/>
      <c r="CNG109" s="159"/>
      <c r="CNH109" s="159"/>
      <c r="CNI109" s="159"/>
      <c r="CNJ109" s="159"/>
      <c r="CNK109" s="159"/>
      <c r="CNL109" s="159"/>
      <c r="CNM109" s="159"/>
      <c r="CNN109" s="159"/>
      <c r="CNO109" s="159"/>
      <c r="CNP109" s="159"/>
      <c r="CNQ109" s="159"/>
      <c r="CNR109" s="159"/>
      <c r="CNS109" s="159"/>
      <c r="CNT109" s="159"/>
      <c r="CNU109" s="159"/>
      <c r="CNV109" s="159"/>
      <c r="CNW109" s="159"/>
      <c r="CNX109" s="159"/>
      <c r="CNY109" s="159"/>
      <c r="CNZ109" s="159"/>
      <c r="COA109" s="159"/>
      <c r="COB109" s="159"/>
      <c r="COC109" s="159"/>
      <c r="COD109" s="159"/>
      <c r="COE109" s="159"/>
      <c r="COF109" s="159"/>
      <c r="COG109" s="159"/>
      <c r="COH109" s="159"/>
      <c r="COI109" s="159"/>
      <c r="COJ109" s="159"/>
      <c r="COK109" s="159"/>
      <c r="COL109" s="159"/>
      <c r="COM109" s="159"/>
      <c r="CON109" s="159"/>
      <c r="COO109" s="159"/>
      <c r="COP109" s="159"/>
      <c r="COQ109" s="159"/>
      <c r="COR109" s="159"/>
      <c r="COS109" s="159"/>
      <c r="COT109" s="159"/>
      <c r="COU109" s="159"/>
      <c r="COV109" s="159"/>
      <c r="COW109" s="159"/>
      <c r="COX109" s="159"/>
      <c r="COY109" s="159"/>
      <c r="COZ109" s="159"/>
      <c r="CPA109" s="159"/>
      <c r="CPB109" s="159"/>
      <c r="CPC109" s="159"/>
      <c r="CPD109" s="159"/>
      <c r="CPE109" s="159"/>
      <c r="CPF109" s="159"/>
      <c r="CPG109" s="159"/>
      <c r="CPH109" s="159"/>
      <c r="CPI109" s="159"/>
      <c r="CPJ109" s="159"/>
      <c r="CPK109" s="159"/>
      <c r="CPL109" s="159"/>
      <c r="CPM109" s="159"/>
      <c r="CPN109" s="159"/>
      <c r="CPO109" s="159"/>
      <c r="CPP109" s="159"/>
      <c r="CPQ109" s="159"/>
      <c r="CPR109" s="159"/>
      <c r="CPS109" s="159"/>
      <c r="CPT109" s="159"/>
      <c r="CPU109" s="159"/>
      <c r="CPV109" s="159"/>
      <c r="CPW109" s="159"/>
      <c r="CPX109" s="159"/>
      <c r="CPY109" s="159"/>
      <c r="CPZ109" s="159"/>
      <c r="CQA109" s="159"/>
      <c r="CQB109" s="159"/>
      <c r="CQC109" s="159"/>
      <c r="CQD109" s="159"/>
      <c r="CQE109" s="159"/>
      <c r="CQF109" s="159"/>
      <c r="CQG109" s="159"/>
      <c r="CQH109" s="159"/>
      <c r="CQI109" s="159"/>
      <c r="CQJ109" s="159"/>
      <c r="CQK109" s="159"/>
      <c r="CQL109" s="159"/>
      <c r="CQM109" s="159"/>
      <c r="CQN109" s="159"/>
      <c r="CQO109" s="159"/>
      <c r="CQP109" s="159"/>
      <c r="CQQ109" s="159"/>
      <c r="CQR109" s="159"/>
      <c r="CQS109" s="159"/>
      <c r="CQT109" s="159"/>
      <c r="CQU109" s="159"/>
      <c r="CQV109" s="159"/>
      <c r="CQW109" s="159"/>
      <c r="CQX109" s="159"/>
      <c r="CQY109" s="159"/>
      <c r="CQZ109" s="159"/>
      <c r="CRA109" s="159"/>
      <c r="CRB109" s="159"/>
      <c r="CRC109" s="159"/>
      <c r="CRD109" s="159"/>
      <c r="CRE109" s="159"/>
      <c r="CRF109" s="159"/>
      <c r="CRG109" s="159"/>
      <c r="CRH109" s="159"/>
      <c r="CRI109" s="159"/>
      <c r="CRJ109" s="159"/>
      <c r="CRK109" s="159"/>
      <c r="CRL109" s="159"/>
      <c r="CRM109" s="159"/>
      <c r="CRN109" s="159"/>
      <c r="CRO109" s="159"/>
      <c r="CRP109" s="159"/>
      <c r="CRQ109" s="159"/>
      <c r="CRR109" s="159"/>
      <c r="CRS109" s="159"/>
      <c r="CRT109" s="159"/>
      <c r="CRU109" s="159"/>
      <c r="CRV109" s="159"/>
      <c r="CRW109" s="159"/>
      <c r="CRX109" s="159"/>
      <c r="CRY109" s="159"/>
      <c r="CRZ109" s="159"/>
      <c r="CSA109" s="159"/>
      <c r="CSB109" s="159"/>
      <c r="CSC109" s="159"/>
      <c r="CSD109" s="159"/>
      <c r="CSE109" s="159"/>
      <c r="CSF109" s="159"/>
      <c r="CSG109" s="159"/>
      <c r="CSH109" s="159"/>
      <c r="CSI109" s="159"/>
      <c r="CSJ109" s="159"/>
      <c r="CSK109" s="159"/>
      <c r="CSL109" s="159"/>
      <c r="CSM109" s="159"/>
      <c r="CSN109" s="159"/>
      <c r="CSO109" s="159"/>
      <c r="CSP109" s="159"/>
      <c r="CSQ109" s="159"/>
      <c r="CSR109" s="159"/>
      <c r="CSS109" s="159"/>
      <c r="CST109" s="159"/>
      <c r="CSU109" s="159"/>
      <c r="CSV109" s="159"/>
      <c r="CSW109" s="159"/>
      <c r="CSX109" s="159"/>
      <c r="CSY109" s="159"/>
      <c r="CSZ109" s="159"/>
      <c r="CTA109" s="159"/>
      <c r="CTB109" s="159"/>
      <c r="CTC109" s="159"/>
      <c r="CTD109" s="159"/>
      <c r="CTE109" s="159"/>
      <c r="CTF109" s="159"/>
      <c r="CTG109" s="159"/>
      <c r="CTH109" s="159"/>
      <c r="CTI109" s="159"/>
      <c r="CTJ109" s="159"/>
      <c r="CTK109" s="159"/>
      <c r="CTL109" s="159"/>
      <c r="CTM109" s="159"/>
      <c r="CTN109" s="159"/>
      <c r="CTO109" s="159"/>
      <c r="CTP109" s="159"/>
      <c r="CTQ109" s="159"/>
      <c r="CTR109" s="159"/>
      <c r="CTS109" s="159"/>
      <c r="CTT109" s="159"/>
      <c r="CTU109" s="159"/>
      <c r="CTV109" s="159"/>
      <c r="CTW109" s="159"/>
      <c r="CTX109" s="159"/>
      <c r="CTY109" s="159"/>
      <c r="CTZ109" s="159"/>
      <c r="CUA109" s="159"/>
      <c r="CUB109" s="159"/>
      <c r="CUC109" s="159"/>
      <c r="CUD109" s="159"/>
      <c r="CUE109" s="159"/>
      <c r="CUF109" s="159"/>
      <c r="CUG109" s="159"/>
      <c r="CUH109" s="159"/>
      <c r="CUI109" s="159"/>
      <c r="CUJ109" s="159"/>
      <c r="CUK109" s="159"/>
      <c r="CUL109" s="159"/>
      <c r="CUM109" s="159"/>
      <c r="CUN109" s="159"/>
      <c r="CUO109" s="159"/>
      <c r="CUP109" s="159"/>
      <c r="CUQ109" s="159"/>
      <c r="CUR109" s="159"/>
      <c r="CUS109" s="159"/>
      <c r="CUT109" s="159"/>
      <c r="CUU109" s="159"/>
      <c r="CUV109" s="159"/>
      <c r="CUW109" s="159"/>
      <c r="CUX109" s="159"/>
      <c r="CUY109" s="159"/>
      <c r="CUZ109" s="159"/>
      <c r="CVA109" s="159"/>
      <c r="CVB109" s="159"/>
      <c r="CVC109" s="159"/>
      <c r="CVD109" s="159"/>
      <c r="CVE109" s="159"/>
      <c r="CVF109" s="159"/>
      <c r="CVG109" s="159"/>
      <c r="CVH109" s="159"/>
      <c r="CVI109" s="159"/>
      <c r="CVJ109" s="159"/>
      <c r="CVK109" s="159"/>
      <c r="CVL109" s="159"/>
      <c r="CVM109" s="159"/>
      <c r="CVN109" s="159"/>
      <c r="CVO109" s="159"/>
      <c r="CVP109" s="159"/>
      <c r="CVQ109" s="159"/>
      <c r="CVR109" s="159"/>
      <c r="CVS109" s="159"/>
      <c r="CVT109" s="159"/>
      <c r="CVU109" s="159"/>
      <c r="CVV109" s="159"/>
      <c r="CVW109" s="159"/>
      <c r="CVX109" s="159"/>
      <c r="CVY109" s="159"/>
      <c r="CVZ109" s="159"/>
      <c r="CWA109" s="159"/>
      <c r="CWB109" s="159"/>
      <c r="CWC109" s="159"/>
      <c r="CWD109" s="159"/>
      <c r="CWE109" s="159"/>
      <c r="CWF109" s="159"/>
      <c r="CWG109" s="159"/>
      <c r="CWH109" s="159"/>
      <c r="CWI109" s="159"/>
      <c r="CWJ109" s="159"/>
      <c r="CWK109" s="159"/>
      <c r="CWL109" s="159"/>
      <c r="CWM109" s="159"/>
      <c r="CWN109" s="159"/>
      <c r="CWO109" s="159"/>
      <c r="CWP109" s="159"/>
      <c r="CWQ109" s="159"/>
      <c r="CWR109" s="159"/>
      <c r="CWS109" s="159"/>
      <c r="CWT109" s="159"/>
      <c r="CWU109" s="159"/>
      <c r="CWV109" s="159"/>
      <c r="CWW109" s="159"/>
      <c r="CWX109" s="159"/>
      <c r="CWY109" s="159"/>
      <c r="CWZ109" s="159"/>
      <c r="CXA109" s="159"/>
      <c r="CXB109" s="159"/>
      <c r="CXC109" s="159"/>
      <c r="CXD109" s="159"/>
      <c r="CXE109" s="159"/>
      <c r="CXF109" s="159"/>
      <c r="CXG109" s="159"/>
      <c r="CXH109" s="159"/>
      <c r="CXI109" s="159"/>
      <c r="CXJ109" s="159"/>
      <c r="CXK109" s="159"/>
      <c r="CXL109" s="159"/>
      <c r="CXM109" s="159"/>
      <c r="CXN109" s="159"/>
      <c r="CXO109" s="159"/>
      <c r="CXP109" s="159"/>
      <c r="CXQ109" s="159"/>
      <c r="CXR109" s="159"/>
      <c r="CXS109" s="159"/>
      <c r="CXT109" s="159"/>
      <c r="CXU109" s="159"/>
      <c r="CXV109" s="159"/>
      <c r="CXW109" s="159"/>
      <c r="CXX109" s="159"/>
      <c r="CXY109" s="159"/>
      <c r="CXZ109" s="159"/>
      <c r="CYA109" s="159"/>
      <c r="CYB109" s="159"/>
      <c r="CYC109" s="159"/>
      <c r="CYD109" s="159"/>
      <c r="CYE109" s="159"/>
      <c r="CYF109" s="159"/>
      <c r="CYG109" s="159"/>
      <c r="CYH109" s="159"/>
      <c r="CYI109" s="159"/>
      <c r="CYJ109" s="159"/>
      <c r="CYK109" s="159"/>
      <c r="CYL109" s="159"/>
      <c r="CYM109" s="159"/>
      <c r="CYN109" s="159"/>
      <c r="CYO109" s="159"/>
      <c r="CYP109" s="159"/>
      <c r="CYQ109" s="159"/>
      <c r="CYR109" s="159"/>
      <c r="CYS109" s="159"/>
      <c r="CYT109" s="159"/>
      <c r="CYU109" s="159"/>
      <c r="CYV109" s="159"/>
      <c r="CYW109" s="159"/>
      <c r="CYX109" s="159"/>
      <c r="CYY109" s="159"/>
      <c r="CYZ109" s="159"/>
      <c r="CZA109" s="159"/>
      <c r="CZB109" s="159"/>
      <c r="CZC109" s="159"/>
      <c r="CZD109" s="159"/>
      <c r="CZE109" s="159"/>
      <c r="CZF109" s="159"/>
      <c r="CZG109" s="159"/>
      <c r="CZH109" s="159"/>
      <c r="CZI109" s="159"/>
      <c r="CZJ109" s="159"/>
      <c r="CZK109" s="159"/>
      <c r="CZL109" s="159"/>
      <c r="CZM109" s="159"/>
      <c r="CZN109" s="159"/>
      <c r="CZO109" s="159"/>
      <c r="CZP109" s="159"/>
      <c r="CZQ109" s="159"/>
      <c r="CZR109" s="159"/>
      <c r="CZS109" s="159"/>
      <c r="CZT109" s="159"/>
      <c r="CZU109" s="159"/>
      <c r="CZV109" s="159"/>
      <c r="CZW109" s="159"/>
      <c r="CZX109" s="159"/>
      <c r="CZY109" s="159"/>
      <c r="CZZ109" s="159"/>
      <c r="DAA109" s="159"/>
      <c r="DAB109" s="159"/>
      <c r="DAC109" s="159"/>
      <c r="DAD109" s="159"/>
      <c r="DAE109" s="159"/>
      <c r="DAF109" s="159"/>
      <c r="DAG109" s="159"/>
      <c r="DAH109" s="159"/>
      <c r="DAI109" s="159"/>
      <c r="DAJ109" s="159"/>
      <c r="DAK109" s="159"/>
      <c r="DAL109" s="159"/>
      <c r="DAM109" s="159"/>
      <c r="DAN109" s="159"/>
      <c r="DAO109" s="159"/>
      <c r="DAP109" s="159"/>
      <c r="DAQ109" s="159"/>
      <c r="DAR109" s="159"/>
      <c r="DAS109" s="159"/>
      <c r="DAT109" s="159"/>
      <c r="DAU109" s="159"/>
      <c r="DAV109" s="159"/>
      <c r="DAW109" s="159"/>
      <c r="DAX109" s="159"/>
      <c r="DAY109" s="159"/>
      <c r="DAZ109" s="159"/>
      <c r="DBA109" s="159"/>
      <c r="DBB109" s="159"/>
      <c r="DBC109" s="159"/>
      <c r="DBD109" s="159"/>
      <c r="DBE109" s="159"/>
      <c r="DBF109" s="159"/>
      <c r="DBG109" s="159"/>
      <c r="DBH109" s="159"/>
      <c r="DBI109" s="159"/>
      <c r="DBJ109" s="159"/>
      <c r="DBK109" s="159"/>
      <c r="DBL109" s="159"/>
      <c r="DBM109" s="159"/>
      <c r="DBN109" s="159"/>
      <c r="DBO109" s="159"/>
      <c r="DBP109" s="159"/>
      <c r="DBQ109" s="159"/>
      <c r="DBR109" s="159"/>
      <c r="DBS109" s="159"/>
      <c r="DBT109" s="159"/>
      <c r="DBU109" s="159"/>
      <c r="DBV109" s="159"/>
      <c r="DBW109" s="159"/>
      <c r="DBX109" s="159"/>
      <c r="DBY109" s="159"/>
      <c r="DBZ109" s="159"/>
      <c r="DCA109" s="159"/>
      <c r="DCB109" s="159"/>
      <c r="DCC109" s="159"/>
      <c r="DCD109" s="159"/>
      <c r="DCE109" s="159"/>
      <c r="DCF109" s="159"/>
      <c r="DCG109" s="159"/>
      <c r="DCH109" s="159"/>
      <c r="DCI109" s="159"/>
      <c r="DCJ109" s="159"/>
      <c r="DCK109" s="159"/>
      <c r="DCL109" s="159"/>
      <c r="DCM109" s="159"/>
      <c r="DCN109" s="159"/>
      <c r="DCO109" s="159"/>
      <c r="DCP109" s="159"/>
      <c r="DCQ109" s="159"/>
      <c r="DCR109" s="159"/>
      <c r="DCS109" s="159"/>
      <c r="DCT109" s="159"/>
      <c r="DCU109" s="159"/>
      <c r="DCV109" s="159"/>
      <c r="DCW109" s="159"/>
      <c r="DCX109" s="159"/>
      <c r="DCY109" s="159"/>
      <c r="DCZ109" s="159"/>
      <c r="DDA109" s="159"/>
      <c r="DDB109" s="159"/>
      <c r="DDC109" s="159"/>
      <c r="DDD109" s="159"/>
      <c r="DDE109" s="159"/>
      <c r="DDF109" s="159"/>
      <c r="DDG109" s="159"/>
      <c r="DDH109" s="159"/>
      <c r="DDI109" s="159"/>
      <c r="DDJ109" s="159"/>
      <c r="DDK109" s="159"/>
      <c r="DDL109" s="159"/>
      <c r="DDM109" s="159"/>
      <c r="DDN109" s="159"/>
      <c r="DDO109" s="159"/>
      <c r="DDP109" s="159"/>
      <c r="DDQ109" s="159"/>
      <c r="DDR109" s="159"/>
      <c r="DDS109" s="159"/>
      <c r="DDT109" s="159"/>
      <c r="DDU109" s="159"/>
      <c r="DDV109" s="159"/>
      <c r="DDW109" s="159"/>
      <c r="DDX109" s="159"/>
      <c r="DDY109" s="159"/>
      <c r="DDZ109" s="159"/>
      <c r="DEA109" s="159"/>
      <c r="DEB109" s="159"/>
      <c r="DEC109" s="159"/>
      <c r="DED109" s="159"/>
      <c r="DEE109" s="159"/>
      <c r="DEF109" s="159"/>
      <c r="DEG109" s="159"/>
      <c r="DEH109" s="159"/>
      <c r="DEI109" s="159"/>
      <c r="DEJ109" s="159"/>
      <c r="DEK109" s="159"/>
      <c r="DEL109" s="159"/>
      <c r="DEM109" s="159"/>
      <c r="DEN109" s="159"/>
      <c r="DEO109" s="159"/>
      <c r="DEP109" s="159"/>
      <c r="DEQ109" s="159"/>
      <c r="DER109" s="159"/>
      <c r="DES109" s="159"/>
      <c r="DET109" s="159"/>
      <c r="DEU109" s="159"/>
      <c r="DEV109" s="159"/>
      <c r="DEW109" s="159"/>
      <c r="DEX109" s="159"/>
      <c r="DEY109" s="159"/>
      <c r="DEZ109" s="159"/>
      <c r="DFA109" s="159"/>
      <c r="DFB109" s="159"/>
      <c r="DFC109" s="159"/>
      <c r="DFD109" s="159"/>
      <c r="DFE109" s="159"/>
      <c r="DFF109" s="159"/>
      <c r="DFG109" s="159"/>
      <c r="DFH109" s="159"/>
      <c r="DFI109" s="159"/>
      <c r="DFJ109" s="159"/>
      <c r="DFK109" s="159"/>
      <c r="DFL109" s="159"/>
      <c r="DFM109" s="159"/>
      <c r="DFN109" s="159"/>
      <c r="DFO109" s="159"/>
      <c r="DFP109" s="159"/>
      <c r="DFQ109" s="159"/>
      <c r="DFR109" s="159"/>
      <c r="DFS109" s="159"/>
      <c r="DFT109" s="159"/>
      <c r="DFU109" s="159"/>
      <c r="DFV109" s="159"/>
      <c r="DFW109" s="159"/>
      <c r="DFX109" s="159"/>
      <c r="DFY109" s="159"/>
      <c r="DFZ109" s="159"/>
      <c r="DGA109" s="159"/>
      <c r="DGB109" s="159"/>
      <c r="DGC109" s="159"/>
      <c r="DGD109" s="159"/>
      <c r="DGE109" s="159"/>
      <c r="DGF109" s="159"/>
      <c r="DGG109" s="159"/>
      <c r="DGH109" s="159"/>
      <c r="DGI109" s="159"/>
      <c r="DGJ109" s="159"/>
      <c r="DGK109" s="159"/>
      <c r="DGL109" s="159"/>
      <c r="DGM109" s="159"/>
      <c r="DGN109" s="159"/>
      <c r="DGO109" s="159"/>
      <c r="DGP109" s="159"/>
      <c r="DGQ109" s="159"/>
      <c r="DGR109" s="159"/>
      <c r="DGS109" s="159"/>
      <c r="DGT109" s="159"/>
      <c r="DGU109" s="159"/>
      <c r="DGV109" s="159"/>
      <c r="DGW109" s="159"/>
      <c r="DGX109" s="159"/>
      <c r="DGY109" s="159"/>
      <c r="DGZ109" s="159"/>
      <c r="DHA109" s="159"/>
      <c r="DHB109" s="159"/>
      <c r="DHC109" s="159"/>
      <c r="DHD109" s="159"/>
      <c r="DHE109" s="159"/>
      <c r="DHF109" s="159"/>
      <c r="DHG109" s="159"/>
      <c r="DHH109" s="159"/>
      <c r="DHI109" s="159"/>
      <c r="DHJ109" s="159"/>
      <c r="DHK109" s="159"/>
      <c r="DHL109" s="159"/>
      <c r="DHM109" s="159"/>
      <c r="DHN109" s="159"/>
      <c r="DHO109" s="159"/>
      <c r="DHP109" s="159"/>
      <c r="DHQ109" s="159"/>
      <c r="DHR109" s="159"/>
      <c r="DHS109" s="159"/>
      <c r="DHT109" s="159"/>
      <c r="DHU109" s="159"/>
      <c r="DHV109" s="159"/>
      <c r="DHW109" s="159"/>
      <c r="DHX109" s="159"/>
      <c r="DHY109" s="159"/>
      <c r="DHZ109" s="159"/>
      <c r="DIA109" s="159"/>
      <c r="DIB109" s="159"/>
      <c r="DIC109" s="159"/>
      <c r="DID109" s="159"/>
      <c r="DIE109" s="159"/>
      <c r="DIF109" s="159"/>
      <c r="DIG109" s="159"/>
      <c r="DIH109" s="159"/>
      <c r="DII109" s="159"/>
      <c r="DIJ109" s="159"/>
      <c r="DIK109" s="159"/>
      <c r="DIL109" s="159"/>
      <c r="DIM109" s="159"/>
      <c r="DIN109" s="159"/>
      <c r="DIO109" s="159"/>
      <c r="DIP109" s="159"/>
      <c r="DIQ109" s="159"/>
      <c r="DIR109" s="159"/>
      <c r="DIS109" s="159"/>
      <c r="DIT109" s="159"/>
      <c r="DIU109" s="159"/>
      <c r="DIV109" s="159"/>
      <c r="DIW109" s="159"/>
      <c r="DIX109" s="159"/>
      <c r="DIY109" s="159"/>
      <c r="DIZ109" s="159"/>
      <c r="DJA109" s="159"/>
      <c r="DJB109" s="159"/>
      <c r="DJC109" s="159"/>
      <c r="DJD109" s="159"/>
      <c r="DJE109" s="159"/>
      <c r="DJF109" s="159"/>
      <c r="DJG109" s="159"/>
      <c r="DJH109" s="159"/>
      <c r="DJI109" s="159"/>
      <c r="DJJ109" s="159"/>
      <c r="DJK109" s="159"/>
      <c r="DJL109" s="159"/>
      <c r="DJM109" s="159"/>
      <c r="DJN109" s="159"/>
      <c r="DJO109" s="159"/>
      <c r="DJP109" s="159"/>
      <c r="DJQ109" s="159"/>
      <c r="DJR109" s="159"/>
      <c r="DJS109" s="159"/>
      <c r="DJT109" s="159"/>
      <c r="DJU109" s="159"/>
      <c r="DJV109" s="159"/>
      <c r="DJW109" s="159"/>
      <c r="DJX109" s="159"/>
      <c r="DJY109" s="159"/>
      <c r="DJZ109" s="159"/>
      <c r="DKA109" s="159"/>
      <c r="DKB109" s="159"/>
      <c r="DKC109" s="159"/>
      <c r="DKD109" s="159"/>
      <c r="DKE109" s="159"/>
      <c r="DKF109" s="159"/>
      <c r="DKG109" s="159"/>
      <c r="DKH109" s="159"/>
      <c r="DKI109" s="159"/>
      <c r="DKJ109" s="159"/>
      <c r="DKK109" s="159"/>
      <c r="DKL109" s="159"/>
      <c r="DKM109" s="159"/>
      <c r="DKN109" s="159"/>
      <c r="DKO109" s="159"/>
      <c r="DKP109" s="159"/>
      <c r="DKQ109" s="159"/>
      <c r="DKR109" s="159"/>
      <c r="DKS109" s="159"/>
      <c r="DKT109" s="159"/>
      <c r="DKU109" s="159"/>
      <c r="DKV109" s="159"/>
      <c r="DKW109" s="159"/>
      <c r="DKX109" s="159"/>
      <c r="DKY109" s="159"/>
      <c r="DKZ109" s="159"/>
      <c r="DLA109" s="159"/>
      <c r="DLB109" s="159"/>
      <c r="DLC109" s="159"/>
      <c r="DLD109" s="159"/>
      <c r="DLE109" s="159"/>
      <c r="DLF109" s="159"/>
      <c r="DLG109" s="159"/>
      <c r="DLH109" s="159"/>
      <c r="DLI109" s="159"/>
      <c r="DLJ109" s="159"/>
      <c r="DLK109" s="159"/>
      <c r="DLL109" s="159"/>
      <c r="DLM109" s="159"/>
      <c r="DLN109" s="159"/>
      <c r="DLO109" s="159"/>
      <c r="DLP109" s="159"/>
      <c r="DLQ109" s="159"/>
      <c r="DLR109" s="159"/>
      <c r="DLS109" s="159"/>
      <c r="DLT109" s="159"/>
      <c r="DLU109" s="159"/>
      <c r="DLV109" s="159"/>
      <c r="DLW109" s="159"/>
      <c r="DLX109" s="159"/>
      <c r="DLY109" s="159"/>
      <c r="DLZ109" s="159"/>
      <c r="DMA109" s="159"/>
      <c r="DMB109" s="159"/>
      <c r="DMC109" s="159"/>
      <c r="DMD109" s="159"/>
      <c r="DME109" s="159"/>
      <c r="DMF109" s="159"/>
      <c r="DMG109" s="159"/>
      <c r="DMH109" s="159"/>
      <c r="DMI109" s="159"/>
      <c r="DMJ109" s="159"/>
      <c r="DMK109" s="159"/>
      <c r="DML109" s="159"/>
      <c r="DMM109" s="159"/>
      <c r="DMN109" s="159"/>
      <c r="DMO109" s="159"/>
      <c r="DMP109" s="159"/>
      <c r="DMQ109" s="159"/>
      <c r="DMR109" s="159"/>
      <c r="DMS109" s="159"/>
      <c r="DMT109" s="159"/>
      <c r="DMU109" s="159"/>
      <c r="DMV109" s="159"/>
      <c r="DMW109" s="159"/>
      <c r="DMX109" s="159"/>
      <c r="DMY109" s="159"/>
      <c r="DMZ109" s="159"/>
      <c r="DNA109" s="159"/>
      <c r="DNB109" s="159"/>
      <c r="DNC109" s="159"/>
      <c r="DND109" s="159"/>
      <c r="DNE109" s="159"/>
      <c r="DNF109" s="159"/>
      <c r="DNG109" s="159"/>
      <c r="DNH109" s="159"/>
      <c r="DNI109" s="159"/>
      <c r="DNJ109" s="159"/>
      <c r="DNK109" s="159"/>
      <c r="DNL109" s="159"/>
      <c r="DNM109" s="159"/>
      <c r="DNN109" s="159"/>
      <c r="DNO109" s="159"/>
      <c r="DNP109" s="159"/>
      <c r="DNQ109" s="159"/>
      <c r="DNR109" s="159"/>
      <c r="DNS109" s="159"/>
      <c r="DNT109" s="159"/>
      <c r="DNU109" s="159"/>
      <c r="DNV109" s="159"/>
      <c r="DNW109" s="159"/>
      <c r="DNX109" s="159"/>
      <c r="DNY109" s="159"/>
      <c r="DNZ109" s="159"/>
      <c r="DOA109" s="159"/>
      <c r="DOB109" s="159"/>
      <c r="DOC109" s="159"/>
      <c r="DOD109" s="159"/>
      <c r="DOE109" s="159"/>
      <c r="DOF109" s="159"/>
      <c r="DOG109" s="159"/>
      <c r="DOH109" s="159"/>
      <c r="DOI109" s="159"/>
      <c r="DOJ109" s="159"/>
      <c r="DOK109" s="159"/>
      <c r="DOL109" s="159"/>
      <c r="DOM109" s="159"/>
      <c r="DON109" s="159"/>
      <c r="DOO109" s="159"/>
      <c r="DOP109" s="159"/>
      <c r="DOQ109" s="159"/>
      <c r="DOR109" s="159"/>
      <c r="DOS109" s="159"/>
      <c r="DOT109" s="159"/>
      <c r="DOU109" s="159"/>
      <c r="DOV109" s="159"/>
      <c r="DOW109" s="159"/>
      <c r="DOX109" s="159"/>
      <c r="DOY109" s="159"/>
      <c r="DOZ109" s="159"/>
      <c r="DPA109" s="159"/>
      <c r="DPB109" s="159"/>
      <c r="DPC109" s="159"/>
      <c r="DPD109" s="159"/>
      <c r="DPE109" s="159"/>
      <c r="DPF109" s="159"/>
      <c r="DPG109" s="159"/>
      <c r="DPH109" s="159"/>
      <c r="DPI109" s="159"/>
      <c r="DPJ109" s="159"/>
      <c r="DPK109" s="159"/>
      <c r="DPL109" s="159"/>
      <c r="DPM109" s="159"/>
      <c r="DPN109" s="159"/>
      <c r="DPO109" s="159"/>
      <c r="DPP109" s="159"/>
      <c r="DPQ109" s="159"/>
      <c r="DPR109" s="159"/>
      <c r="DPS109" s="159"/>
      <c r="DPT109" s="159"/>
      <c r="DPU109" s="159"/>
      <c r="DPV109" s="159"/>
      <c r="DPW109" s="159"/>
      <c r="DPX109" s="159"/>
      <c r="DPY109" s="159"/>
      <c r="DPZ109" s="159"/>
      <c r="DQA109" s="159"/>
      <c r="DQB109" s="159"/>
      <c r="DQC109" s="159"/>
      <c r="DQD109" s="159"/>
      <c r="DQE109" s="159"/>
      <c r="DQF109" s="159"/>
      <c r="DQG109" s="159"/>
      <c r="DQH109" s="159"/>
      <c r="DQI109" s="159"/>
      <c r="DQJ109" s="159"/>
      <c r="DQK109" s="159"/>
      <c r="DQL109" s="159"/>
      <c r="DQM109" s="159"/>
      <c r="DQN109" s="159"/>
      <c r="DQO109" s="159"/>
      <c r="DQP109" s="159"/>
      <c r="DQQ109" s="159"/>
      <c r="DQR109" s="159"/>
      <c r="DQS109" s="159"/>
      <c r="DQT109" s="159"/>
      <c r="DQU109" s="159"/>
      <c r="DQV109" s="159"/>
      <c r="DQW109" s="159"/>
      <c r="DQX109" s="159"/>
      <c r="DQY109" s="159"/>
      <c r="DQZ109" s="159"/>
      <c r="DRA109" s="159"/>
      <c r="DRB109" s="159"/>
      <c r="DRC109" s="159"/>
      <c r="DRD109" s="159"/>
      <c r="DRE109" s="159"/>
      <c r="DRF109" s="159"/>
      <c r="DRG109" s="159"/>
      <c r="DRH109" s="159"/>
      <c r="DRI109" s="159"/>
      <c r="DRJ109" s="159"/>
      <c r="DRK109" s="159"/>
      <c r="DRL109" s="159"/>
      <c r="DRM109" s="159"/>
      <c r="DRN109" s="159"/>
      <c r="DRO109" s="159"/>
      <c r="DRP109" s="159"/>
      <c r="DRQ109" s="159"/>
      <c r="DRR109" s="159"/>
      <c r="DRS109" s="159"/>
      <c r="DRT109" s="159"/>
      <c r="DRU109" s="159"/>
      <c r="DRV109" s="159"/>
      <c r="DRW109" s="159"/>
      <c r="DRX109" s="159"/>
      <c r="DRY109" s="159"/>
      <c r="DRZ109" s="159"/>
      <c r="DSA109" s="159"/>
      <c r="DSB109" s="159"/>
      <c r="DSC109" s="159"/>
      <c r="DSD109" s="159"/>
      <c r="DSE109" s="159"/>
      <c r="DSF109" s="159"/>
      <c r="DSG109" s="159"/>
      <c r="DSH109" s="159"/>
      <c r="DSI109" s="159"/>
      <c r="DSJ109" s="159"/>
      <c r="DSK109" s="159"/>
      <c r="DSL109" s="159"/>
      <c r="DSM109" s="159"/>
      <c r="DSN109" s="159"/>
      <c r="DSO109" s="159"/>
      <c r="DSP109" s="159"/>
      <c r="DSQ109" s="159"/>
      <c r="DSR109" s="159"/>
      <c r="DSS109" s="159"/>
      <c r="DST109" s="159"/>
      <c r="DSU109" s="159"/>
      <c r="DSV109" s="159"/>
      <c r="DSW109" s="159"/>
      <c r="DSX109" s="159"/>
      <c r="DSY109" s="159"/>
      <c r="DSZ109" s="159"/>
      <c r="DTA109" s="159"/>
      <c r="DTB109" s="159"/>
      <c r="DTC109" s="159"/>
      <c r="DTD109" s="159"/>
      <c r="DTE109" s="159"/>
      <c r="DTF109" s="159"/>
      <c r="DTG109" s="159"/>
      <c r="DTH109" s="159"/>
      <c r="DTI109" s="159"/>
      <c r="DTJ109" s="159"/>
      <c r="DTK109" s="159"/>
      <c r="DTL109" s="159"/>
      <c r="DTM109" s="159"/>
      <c r="DTN109" s="159"/>
      <c r="DTO109" s="159"/>
      <c r="DTP109" s="159"/>
      <c r="DTQ109" s="159"/>
      <c r="DTR109" s="159"/>
      <c r="DTS109" s="159"/>
      <c r="DTT109" s="159"/>
      <c r="DTU109" s="159"/>
      <c r="DTV109" s="159"/>
      <c r="DTW109" s="159"/>
      <c r="DTX109" s="159"/>
      <c r="DTY109" s="159"/>
      <c r="DTZ109" s="159"/>
      <c r="DUA109" s="159"/>
      <c r="DUB109" s="159"/>
      <c r="DUC109" s="159"/>
      <c r="DUD109" s="159"/>
      <c r="DUE109" s="159"/>
      <c r="DUF109" s="159"/>
      <c r="DUG109" s="159"/>
      <c r="DUH109" s="159"/>
      <c r="DUI109" s="159"/>
      <c r="DUJ109" s="159"/>
      <c r="DUK109" s="159"/>
      <c r="DUL109" s="159"/>
      <c r="DUM109" s="159"/>
      <c r="DUN109" s="159"/>
      <c r="DUO109" s="159"/>
      <c r="DUP109" s="159"/>
      <c r="DUQ109" s="159"/>
      <c r="DUR109" s="159"/>
      <c r="DUS109" s="159"/>
      <c r="DUT109" s="159"/>
      <c r="DUU109" s="159"/>
      <c r="DUV109" s="159"/>
      <c r="DUW109" s="159"/>
      <c r="DUX109" s="159"/>
      <c r="DUY109" s="159"/>
      <c r="DUZ109" s="159"/>
      <c r="DVA109" s="159"/>
      <c r="DVB109" s="159"/>
      <c r="DVC109" s="159"/>
      <c r="DVD109" s="159"/>
      <c r="DVE109" s="159"/>
      <c r="DVF109" s="159"/>
      <c r="DVG109" s="159"/>
      <c r="DVH109" s="159"/>
      <c r="DVI109" s="159"/>
      <c r="DVJ109" s="159"/>
      <c r="DVK109" s="159"/>
      <c r="DVL109" s="159"/>
      <c r="DVM109" s="159"/>
      <c r="DVN109" s="159"/>
      <c r="DVO109" s="159"/>
      <c r="DVP109" s="159"/>
      <c r="DVQ109" s="159"/>
      <c r="DVR109" s="159"/>
      <c r="DVS109" s="159"/>
      <c r="DVT109" s="159"/>
      <c r="DVU109" s="159"/>
      <c r="DVV109" s="159"/>
      <c r="DVW109" s="159"/>
      <c r="DVX109" s="159"/>
      <c r="DVY109" s="159"/>
      <c r="DVZ109" s="159"/>
      <c r="DWA109" s="159"/>
      <c r="DWB109" s="159"/>
      <c r="DWC109" s="159"/>
      <c r="DWD109" s="159"/>
      <c r="DWE109" s="159"/>
      <c r="DWF109" s="159"/>
      <c r="DWG109" s="159"/>
      <c r="DWH109" s="159"/>
      <c r="DWI109" s="159"/>
      <c r="DWJ109" s="159"/>
      <c r="DWK109" s="159"/>
      <c r="DWL109" s="159"/>
      <c r="DWM109" s="159"/>
      <c r="DWN109" s="159"/>
      <c r="DWO109" s="159"/>
      <c r="DWP109" s="159"/>
      <c r="DWQ109" s="159"/>
      <c r="DWR109" s="159"/>
      <c r="DWS109" s="159"/>
      <c r="DWT109" s="159"/>
      <c r="DWU109" s="159"/>
      <c r="DWV109" s="159"/>
      <c r="DWW109" s="159"/>
      <c r="DWX109" s="159"/>
      <c r="DWY109" s="159"/>
      <c r="DWZ109" s="159"/>
      <c r="DXA109" s="159"/>
      <c r="DXB109" s="159"/>
      <c r="DXC109" s="159"/>
      <c r="DXD109" s="159"/>
      <c r="DXE109" s="159"/>
      <c r="DXF109" s="159"/>
      <c r="DXG109" s="159"/>
      <c r="DXH109" s="159"/>
      <c r="DXI109" s="159"/>
      <c r="DXJ109" s="159"/>
      <c r="DXK109" s="159"/>
      <c r="DXL109" s="159"/>
      <c r="DXM109" s="159"/>
      <c r="DXN109" s="159"/>
      <c r="DXO109" s="159"/>
      <c r="DXP109" s="159"/>
      <c r="DXQ109" s="159"/>
      <c r="DXR109" s="159"/>
      <c r="DXS109" s="159"/>
      <c r="DXT109" s="159"/>
      <c r="DXU109" s="159"/>
      <c r="DXV109" s="159"/>
      <c r="DXW109" s="159"/>
      <c r="DXX109" s="159"/>
      <c r="DXY109" s="159"/>
      <c r="DXZ109" s="159"/>
      <c r="DYA109" s="159"/>
      <c r="DYB109" s="159"/>
      <c r="DYC109" s="159"/>
      <c r="DYD109" s="159"/>
      <c r="DYE109" s="159"/>
      <c r="DYF109" s="159"/>
      <c r="DYG109" s="159"/>
      <c r="DYH109" s="159"/>
      <c r="DYI109" s="159"/>
      <c r="DYJ109" s="159"/>
      <c r="DYK109" s="159"/>
      <c r="DYL109" s="159"/>
      <c r="DYM109" s="159"/>
      <c r="DYN109" s="159"/>
      <c r="DYO109" s="159"/>
      <c r="DYP109" s="159"/>
      <c r="DYQ109" s="159"/>
      <c r="DYR109" s="159"/>
      <c r="DYS109" s="159"/>
      <c r="DYT109" s="159"/>
      <c r="DYU109" s="159"/>
      <c r="DYV109" s="159"/>
      <c r="DYW109" s="159"/>
      <c r="DYX109" s="159"/>
      <c r="DYY109" s="159"/>
      <c r="DYZ109" s="159"/>
      <c r="DZA109" s="159"/>
      <c r="DZB109" s="159"/>
      <c r="DZC109" s="159"/>
      <c r="DZD109" s="159"/>
      <c r="DZE109" s="159"/>
      <c r="DZF109" s="159"/>
      <c r="DZG109" s="159"/>
      <c r="DZH109" s="159"/>
      <c r="DZI109" s="159"/>
      <c r="DZJ109" s="159"/>
      <c r="DZK109" s="159"/>
      <c r="DZL109" s="159"/>
      <c r="DZM109" s="159"/>
      <c r="DZN109" s="159"/>
      <c r="DZO109" s="159"/>
      <c r="DZP109" s="159"/>
      <c r="DZQ109" s="159"/>
      <c r="DZR109" s="159"/>
      <c r="DZS109" s="159"/>
      <c r="DZT109" s="159"/>
      <c r="DZU109" s="159"/>
      <c r="DZV109" s="159"/>
      <c r="DZW109" s="159"/>
      <c r="DZX109" s="159"/>
      <c r="DZY109" s="159"/>
      <c r="DZZ109" s="159"/>
      <c r="EAA109" s="159"/>
      <c r="EAB109" s="159"/>
      <c r="EAC109" s="159"/>
      <c r="EAD109" s="159"/>
      <c r="EAE109" s="159"/>
      <c r="EAF109" s="159"/>
      <c r="EAG109" s="159"/>
      <c r="EAH109" s="159"/>
      <c r="EAI109" s="159"/>
      <c r="EAJ109" s="159"/>
      <c r="EAK109" s="159"/>
      <c r="EAL109" s="159"/>
      <c r="EAM109" s="159"/>
      <c r="EAN109" s="159"/>
      <c r="EAO109" s="159"/>
      <c r="EAP109" s="159"/>
      <c r="EAQ109" s="159"/>
      <c r="EAR109" s="159"/>
      <c r="EAS109" s="159"/>
      <c r="EAT109" s="159"/>
      <c r="EAU109" s="159"/>
      <c r="EAV109" s="159"/>
      <c r="EAW109" s="159"/>
      <c r="EAX109" s="159"/>
      <c r="EAY109" s="159"/>
      <c r="EAZ109" s="159"/>
      <c r="EBA109" s="159"/>
      <c r="EBB109" s="159"/>
      <c r="EBC109" s="159"/>
      <c r="EBD109" s="159"/>
      <c r="EBE109" s="159"/>
      <c r="EBF109" s="159"/>
      <c r="EBG109" s="159"/>
      <c r="EBH109" s="159"/>
      <c r="EBI109" s="159"/>
      <c r="EBJ109" s="159"/>
      <c r="EBK109" s="159"/>
      <c r="EBL109" s="159"/>
      <c r="EBM109" s="159"/>
      <c r="EBN109" s="159"/>
      <c r="EBO109" s="159"/>
      <c r="EBP109" s="159"/>
      <c r="EBQ109" s="159"/>
      <c r="EBR109" s="159"/>
      <c r="EBS109" s="159"/>
      <c r="EBT109" s="159"/>
      <c r="EBU109" s="159"/>
      <c r="EBV109" s="159"/>
      <c r="EBW109" s="159"/>
      <c r="EBX109" s="159"/>
      <c r="EBY109" s="159"/>
      <c r="EBZ109" s="159"/>
      <c r="ECA109" s="159"/>
      <c r="ECB109" s="159"/>
      <c r="ECC109" s="159"/>
      <c r="ECD109" s="159"/>
      <c r="ECE109" s="159"/>
      <c r="ECF109" s="159"/>
      <c r="ECG109" s="159"/>
      <c r="ECH109" s="159"/>
      <c r="ECI109" s="159"/>
      <c r="ECJ109" s="159"/>
      <c r="ECK109" s="159"/>
      <c r="ECL109" s="159"/>
      <c r="ECM109" s="159"/>
      <c r="ECN109" s="159"/>
      <c r="ECO109" s="159"/>
      <c r="ECP109" s="159"/>
      <c r="ECQ109" s="159"/>
      <c r="ECR109" s="159"/>
      <c r="ECS109" s="159"/>
      <c r="ECT109" s="159"/>
      <c r="ECU109" s="159"/>
      <c r="ECV109" s="159"/>
      <c r="ECW109" s="159"/>
      <c r="ECX109" s="159"/>
      <c r="ECY109" s="159"/>
      <c r="ECZ109" s="159"/>
      <c r="EDA109" s="159"/>
      <c r="EDB109" s="159"/>
      <c r="EDC109" s="159"/>
      <c r="EDD109" s="159"/>
      <c r="EDE109" s="159"/>
      <c r="EDF109" s="159"/>
      <c r="EDG109" s="159"/>
      <c r="EDH109" s="159"/>
      <c r="EDI109" s="159"/>
      <c r="EDJ109" s="159"/>
      <c r="EDK109" s="159"/>
      <c r="EDL109" s="159"/>
      <c r="EDM109" s="159"/>
      <c r="EDN109" s="159"/>
      <c r="EDO109" s="159"/>
      <c r="EDP109" s="159"/>
      <c r="EDQ109" s="159"/>
      <c r="EDR109" s="159"/>
      <c r="EDS109" s="159"/>
      <c r="EDT109" s="159"/>
      <c r="EDU109" s="159"/>
      <c r="EDV109" s="159"/>
      <c r="EDW109" s="159"/>
      <c r="EDX109" s="159"/>
      <c r="EDY109" s="159"/>
      <c r="EDZ109" s="159"/>
      <c r="EEA109" s="159"/>
      <c r="EEB109" s="159"/>
      <c r="EEC109" s="159"/>
      <c r="EED109" s="159"/>
      <c r="EEE109" s="159"/>
      <c r="EEF109" s="159"/>
      <c r="EEG109" s="159"/>
      <c r="EEH109" s="159"/>
      <c r="EEI109" s="159"/>
      <c r="EEJ109" s="159"/>
      <c r="EEK109" s="159"/>
      <c r="EEL109" s="159"/>
      <c r="EEM109" s="159"/>
      <c r="EEN109" s="159"/>
      <c r="EEO109" s="159"/>
      <c r="EEP109" s="159"/>
      <c r="EEQ109" s="159"/>
      <c r="EER109" s="159"/>
      <c r="EES109" s="159"/>
      <c r="EET109" s="159"/>
      <c r="EEU109" s="159"/>
      <c r="EEV109" s="159"/>
      <c r="EEW109" s="159"/>
      <c r="EEX109" s="159"/>
      <c r="EEY109" s="159"/>
      <c r="EEZ109" s="159"/>
      <c r="EFA109" s="159"/>
      <c r="EFB109" s="159"/>
      <c r="EFC109" s="159"/>
      <c r="EFD109" s="159"/>
      <c r="EFE109" s="159"/>
      <c r="EFF109" s="159"/>
      <c r="EFG109" s="159"/>
      <c r="EFH109" s="159"/>
      <c r="EFI109" s="159"/>
      <c r="EFJ109" s="159"/>
      <c r="EFK109" s="159"/>
      <c r="EFL109" s="159"/>
      <c r="EFM109" s="159"/>
      <c r="EFN109" s="159"/>
      <c r="EFO109" s="159"/>
      <c r="EFP109" s="159"/>
      <c r="EFQ109" s="159"/>
      <c r="EFR109" s="159"/>
      <c r="EFS109" s="159"/>
      <c r="EFT109" s="159"/>
      <c r="EFU109" s="159"/>
      <c r="EFV109" s="159"/>
      <c r="EFW109" s="159"/>
      <c r="EFX109" s="159"/>
      <c r="EFY109" s="159"/>
      <c r="EFZ109" s="159"/>
      <c r="EGA109" s="159"/>
      <c r="EGB109" s="159"/>
      <c r="EGC109" s="159"/>
      <c r="EGD109" s="159"/>
      <c r="EGE109" s="159"/>
      <c r="EGF109" s="159"/>
      <c r="EGG109" s="159"/>
      <c r="EGH109" s="159"/>
      <c r="EGI109" s="159"/>
      <c r="EGJ109" s="159"/>
      <c r="EGK109" s="159"/>
      <c r="EGL109" s="159"/>
      <c r="EGM109" s="159"/>
      <c r="EGN109" s="159"/>
      <c r="EGO109" s="159"/>
      <c r="EGP109" s="159"/>
      <c r="EGQ109" s="159"/>
      <c r="EGR109" s="159"/>
      <c r="EGS109" s="159"/>
      <c r="EGT109" s="159"/>
      <c r="EGU109" s="159"/>
      <c r="EGV109" s="159"/>
      <c r="EGW109" s="159"/>
      <c r="EGX109" s="159"/>
      <c r="EGY109" s="159"/>
      <c r="EGZ109" s="159"/>
      <c r="EHA109" s="159"/>
      <c r="EHB109" s="159"/>
      <c r="EHC109" s="159"/>
      <c r="EHD109" s="159"/>
      <c r="EHE109" s="159"/>
      <c r="EHF109" s="159"/>
      <c r="EHG109" s="159"/>
      <c r="EHH109" s="159"/>
      <c r="EHI109" s="159"/>
      <c r="EHJ109" s="159"/>
      <c r="EHK109" s="159"/>
      <c r="EHL109" s="159"/>
      <c r="EHM109" s="159"/>
      <c r="EHN109" s="159"/>
      <c r="EHO109" s="159"/>
      <c r="EHP109" s="159"/>
      <c r="EHQ109" s="159"/>
      <c r="EHR109" s="159"/>
      <c r="EHS109" s="159"/>
      <c r="EHT109" s="159"/>
      <c r="EHU109" s="159"/>
      <c r="EHV109" s="159"/>
      <c r="EHW109" s="159"/>
      <c r="EHX109" s="159"/>
      <c r="EHY109" s="159"/>
      <c r="EHZ109" s="159"/>
      <c r="EIA109" s="159"/>
      <c r="EIB109" s="159"/>
      <c r="EIC109" s="159"/>
      <c r="EID109" s="159"/>
      <c r="EIE109" s="159"/>
      <c r="EIF109" s="159"/>
      <c r="EIG109" s="159"/>
      <c r="EIH109" s="159"/>
      <c r="EII109" s="159"/>
      <c r="EIJ109" s="159"/>
      <c r="EIK109" s="159"/>
      <c r="EIL109" s="159"/>
      <c r="EIM109" s="159"/>
      <c r="EIN109" s="159"/>
      <c r="EIO109" s="159"/>
      <c r="EIP109" s="159"/>
      <c r="EIQ109" s="159"/>
      <c r="EIR109" s="159"/>
      <c r="EIS109" s="159"/>
      <c r="EIT109" s="159"/>
      <c r="EIU109" s="159"/>
      <c r="EIV109" s="159"/>
      <c r="EIW109" s="159"/>
      <c r="EIX109" s="159"/>
      <c r="EIY109" s="159"/>
      <c r="EIZ109" s="159"/>
      <c r="EJA109" s="159"/>
      <c r="EJB109" s="159"/>
      <c r="EJC109" s="159"/>
      <c r="EJD109" s="159"/>
      <c r="EJE109" s="159"/>
      <c r="EJF109" s="159"/>
      <c r="EJG109" s="159"/>
      <c r="EJH109" s="159"/>
      <c r="EJI109" s="159"/>
      <c r="EJJ109" s="159"/>
      <c r="EJK109" s="159"/>
      <c r="EJL109" s="159"/>
      <c r="EJM109" s="159"/>
      <c r="EJN109" s="159"/>
      <c r="EJO109" s="159"/>
      <c r="EJP109" s="159"/>
      <c r="EJQ109" s="159"/>
      <c r="EJR109" s="159"/>
      <c r="EJS109" s="159"/>
      <c r="EJT109" s="159"/>
      <c r="EJU109" s="159"/>
      <c r="EJV109" s="159"/>
      <c r="EJW109" s="159"/>
      <c r="EJX109" s="159"/>
      <c r="EJY109" s="159"/>
      <c r="EJZ109" s="159"/>
      <c r="EKA109" s="159"/>
      <c r="EKB109" s="159"/>
      <c r="EKC109" s="159"/>
      <c r="EKD109" s="159"/>
      <c r="EKE109" s="159"/>
      <c r="EKF109" s="159"/>
      <c r="EKG109" s="159"/>
      <c r="EKH109" s="159"/>
      <c r="EKI109" s="159"/>
      <c r="EKJ109" s="159"/>
      <c r="EKK109" s="159"/>
      <c r="EKL109" s="159"/>
      <c r="EKM109" s="159"/>
      <c r="EKN109" s="159"/>
      <c r="EKO109" s="159"/>
      <c r="EKP109" s="159"/>
      <c r="EKQ109" s="159"/>
      <c r="EKR109" s="159"/>
      <c r="EKS109" s="159"/>
      <c r="EKT109" s="159"/>
      <c r="EKU109" s="159"/>
      <c r="EKV109" s="159"/>
      <c r="EKW109" s="159"/>
      <c r="EKX109" s="159"/>
      <c r="EKY109" s="159"/>
      <c r="EKZ109" s="159"/>
      <c r="ELA109" s="159"/>
      <c r="ELB109" s="159"/>
      <c r="ELC109" s="159"/>
      <c r="ELD109" s="159"/>
      <c r="ELE109" s="159"/>
      <c r="ELF109" s="159"/>
      <c r="ELG109" s="159"/>
      <c r="ELH109" s="159"/>
      <c r="ELI109" s="159"/>
      <c r="ELJ109" s="159"/>
      <c r="ELK109" s="159"/>
      <c r="ELL109" s="159"/>
      <c r="ELM109" s="159"/>
      <c r="ELN109" s="159"/>
      <c r="ELO109" s="159"/>
      <c r="ELP109" s="159"/>
      <c r="ELQ109" s="159"/>
      <c r="ELR109" s="159"/>
      <c r="ELS109" s="159"/>
      <c r="ELT109" s="159"/>
      <c r="ELU109" s="159"/>
      <c r="ELV109" s="159"/>
      <c r="ELW109" s="159"/>
      <c r="ELX109" s="159"/>
      <c r="ELY109" s="159"/>
      <c r="ELZ109" s="159"/>
      <c r="EMA109" s="159"/>
      <c r="EMB109" s="159"/>
      <c r="EMC109" s="159"/>
      <c r="EMD109" s="159"/>
      <c r="EME109" s="159"/>
      <c r="EMF109" s="159"/>
      <c r="EMG109" s="159"/>
      <c r="EMH109" s="159"/>
      <c r="EMI109" s="159"/>
      <c r="EMJ109" s="159"/>
      <c r="EMK109" s="159"/>
      <c r="EML109" s="159"/>
      <c r="EMM109" s="159"/>
      <c r="EMN109" s="159"/>
      <c r="EMO109" s="159"/>
      <c r="EMP109" s="159"/>
      <c r="EMQ109" s="159"/>
      <c r="EMR109" s="159"/>
      <c r="EMS109" s="159"/>
      <c r="EMT109" s="159"/>
      <c r="EMU109" s="159"/>
      <c r="EMV109" s="159"/>
      <c r="EMW109" s="159"/>
      <c r="EMX109" s="159"/>
      <c r="EMY109" s="159"/>
      <c r="EMZ109" s="159"/>
      <c r="ENA109" s="159"/>
      <c r="ENB109" s="159"/>
      <c r="ENC109" s="159"/>
      <c r="END109" s="159"/>
      <c r="ENE109" s="159"/>
      <c r="ENF109" s="159"/>
      <c r="ENG109" s="159"/>
      <c r="ENH109" s="159"/>
      <c r="ENI109" s="159"/>
      <c r="ENJ109" s="159"/>
      <c r="ENK109" s="159"/>
      <c r="ENL109" s="159"/>
      <c r="ENM109" s="159"/>
      <c r="ENN109" s="159"/>
      <c r="ENO109" s="159"/>
      <c r="ENP109" s="159"/>
      <c r="ENQ109" s="159"/>
      <c r="ENR109" s="159"/>
      <c r="ENS109" s="159"/>
      <c r="ENT109" s="159"/>
      <c r="ENU109" s="159"/>
      <c r="ENV109" s="159"/>
      <c r="ENW109" s="159"/>
      <c r="ENX109" s="159"/>
      <c r="ENY109" s="159"/>
      <c r="ENZ109" s="159"/>
      <c r="EOA109" s="159"/>
      <c r="EOB109" s="159"/>
      <c r="EOC109" s="159"/>
      <c r="EOD109" s="159"/>
      <c r="EOE109" s="159"/>
      <c r="EOF109" s="159"/>
      <c r="EOG109" s="159"/>
      <c r="EOH109" s="159"/>
      <c r="EOI109" s="159"/>
      <c r="EOJ109" s="159"/>
      <c r="EOK109" s="159"/>
      <c r="EOL109" s="159"/>
      <c r="EOM109" s="159"/>
      <c r="EON109" s="159"/>
      <c r="EOO109" s="159"/>
      <c r="EOP109" s="159"/>
      <c r="EOQ109" s="159"/>
      <c r="EOR109" s="159"/>
      <c r="EOS109" s="159"/>
      <c r="EOT109" s="159"/>
      <c r="EOU109" s="159"/>
      <c r="EOV109" s="159"/>
      <c r="EOW109" s="159"/>
      <c r="EOX109" s="159"/>
      <c r="EOY109" s="159"/>
      <c r="EOZ109" s="159"/>
      <c r="EPA109" s="159"/>
      <c r="EPB109" s="159"/>
      <c r="EPC109" s="159"/>
      <c r="EPD109" s="159"/>
      <c r="EPE109" s="159"/>
      <c r="EPF109" s="159"/>
      <c r="EPG109" s="159"/>
      <c r="EPH109" s="159"/>
      <c r="EPI109" s="159"/>
      <c r="EPJ109" s="159"/>
      <c r="EPK109" s="159"/>
      <c r="EPL109" s="159"/>
      <c r="EPM109" s="159"/>
      <c r="EPN109" s="159"/>
      <c r="EPO109" s="159"/>
      <c r="EPP109" s="159"/>
      <c r="EPQ109" s="159"/>
      <c r="EPR109" s="159"/>
      <c r="EPS109" s="159"/>
      <c r="EPT109" s="159"/>
      <c r="EPU109" s="159"/>
      <c r="EPV109" s="159"/>
      <c r="EPW109" s="159"/>
      <c r="EPX109" s="159"/>
      <c r="EPY109" s="159"/>
      <c r="EPZ109" s="159"/>
      <c r="EQA109" s="159"/>
      <c r="EQB109" s="159"/>
      <c r="EQC109" s="159"/>
      <c r="EQD109" s="159"/>
      <c r="EQE109" s="159"/>
      <c r="EQF109" s="159"/>
      <c r="EQG109" s="159"/>
      <c r="EQH109" s="159"/>
      <c r="EQI109" s="159"/>
      <c r="EQJ109" s="159"/>
      <c r="EQK109" s="159"/>
      <c r="EQL109" s="159"/>
      <c r="EQM109" s="159"/>
      <c r="EQN109" s="159"/>
      <c r="EQO109" s="159"/>
      <c r="EQP109" s="159"/>
      <c r="EQQ109" s="159"/>
      <c r="EQR109" s="159"/>
      <c r="EQS109" s="159"/>
      <c r="EQT109" s="159"/>
      <c r="EQU109" s="159"/>
      <c r="EQV109" s="159"/>
      <c r="EQW109" s="159"/>
      <c r="EQX109" s="159"/>
      <c r="EQY109" s="159"/>
      <c r="EQZ109" s="159"/>
      <c r="ERA109" s="159"/>
      <c r="ERB109" s="159"/>
      <c r="ERC109" s="159"/>
      <c r="ERD109" s="159"/>
      <c r="ERE109" s="159"/>
      <c r="ERF109" s="159"/>
      <c r="ERG109" s="159"/>
      <c r="ERH109" s="159"/>
      <c r="ERI109" s="159"/>
      <c r="ERJ109" s="159"/>
      <c r="ERK109" s="159"/>
      <c r="ERL109" s="159"/>
      <c r="ERM109" s="159"/>
      <c r="ERN109" s="159"/>
      <c r="ERO109" s="159"/>
      <c r="ERP109" s="159"/>
      <c r="ERQ109" s="159"/>
      <c r="ERR109" s="159"/>
      <c r="ERS109" s="159"/>
      <c r="ERT109" s="159"/>
      <c r="ERU109" s="159"/>
      <c r="ERV109" s="159"/>
      <c r="ERW109" s="159"/>
      <c r="ERX109" s="159"/>
      <c r="ERY109" s="159"/>
      <c r="ERZ109" s="159"/>
      <c r="ESA109" s="159"/>
      <c r="ESB109" s="159"/>
      <c r="ESC109" s="159"/>
      <c r="ESD109" s="159"/>
      <c r="ESE109" s="159"/>
      <c r="ESF109" s="159"/>
      <c r="ESG109" s="159"/>
      <c r="ESH109" s="159"/>
      <c r="ESI109" s="159"/>
      <c r="ESJ109" s="159"/>
      <c r="ESK109" s="159"/>
      <c r="ESL109" s="159"/>
      <c r="ESM109" s="159"/>
      <c r="ESN109" s="159"/>
      <c r="ESO109" s="159"/>
      <c r="ESP109" s="159"/>
      <c r="ESQ109" s="159"/>
      <c r="ESR109" s="159"/>
      <c r="ESS109" s="159"/>
      <c r="EST109" s="159"/>
      <c r="ESU109" s="159"/>
      <c r="ESV109" s="159"/>
      <c r="ESW109" s="159"/>
      <c r="ESX109" s="159"/>
      <c r="ESY109" s="159"/>
      <c r="ESZ109" s="159"/>
      <c r="ETA109" s="159"/>
      <c r="ETB109" s="159"/>
      <c r="ETC109" s="159"/>
      <c r="ETD109" s="159"/>
      <c r="ETE109" s="159"/>
      <c r="ETF109" s="159"/>
      <c r="ETG109" s="159"/>
      <c r="ETH109" s="159"/>
      <c r="ETI109" s="159"/>
      <c r="ETJ109" s="159"/>
      <c r="ETK109" s="159"/>
      <c r="ETL109" s="159"/>
      <c r="ETM109" s="159"/>
      <c r="ETN109" s="159"/>
      <c r="ETO109" s="159"/>
      <c r="ETP109" s="159"/>
      <c r="ETQ109" s="159"/>
      <c r="ETR109" s="159"/>
      <c r="ETS109" s="159"/>
      <c r="ETT109" s="159"/>
      <c r="ETU109" s="159"/>
      <c r="ETV109" s="159"/>
      <c r="ETW109" s="159"/>
      <c r="ETX109" s="159"/>
      <c r="ETY109" s="159"/>
      <c r="ETZ109" s="159"/>
      <c r="EUA109" s="159"/>
      <c r="EUB109" s="159"/>
      <c r="EUC109" s="159"/>
      <c r="EUD109" s="159"/>
      <c r="EUE109" s="159"/>
      <c r="EUF109" s="159"/>
      <c r="EUG109" s="159"/>
      <c r="EUH109" s="159"/>
      <c r="EUI109" s="159"/>
      <c r="EUJ109" s="159"/>
      <c r="EUK109" s="159"/>
      <c r="EUL109" s="159"/>
      <c r="EUM109" s="159"/>
      <c r="EUN109" s="159"/>
      <c r="EUO109" s="159"/>
      <c r="EUP109" s="159"/>
      <c r="EUQ109" s="159"/>
      <c r="EUR109" s="159"/>
      <c r="EUS109" s="159"/>
      <c r="EUT109" s="159"/>
      <c r="EUU109" s="159"/>
      <c r="EUV109" s="159"/>
      <c r="EUW109" s="159"/>
      <c r="EUX109" s="159"/>
      <c r="EUY109" s="159"/>
      <c r="EUZ109" s="159"/>
      <c r="EVA109" s="159"/>
      <c r="EVB109" s="159"/>
      <c r="EVC109" s="159"/>
      <c r="EVD109" s="159"/>
      <c r="EVE109" s="159"/>
      <c r="EVF109" s="159"/>
      <c r="EVG109" s="159"/>
      <c r="EVH109" s="159"/>
      <c r="EVI109" s="159"/>
      <c r="EVJ109" s="159"/>
      <c r="EVK109" s="159"/>
      <c r="EVL109" s="159"/>
      <c r="EVM109" s="159"/>
      <c r="EVN109" s="159"/>
      <c r="EVO109" s="159"/>
      <c r="EVP109" s="159"/>
      <c r="EVQ109" s="159"/>
      <c r="EVR109" s="159"/>
      <c r="EVS109" s="159"/>
      <c r="EVT109" s="159"/>
      <c r="EVU109" s="159"/>
      <c r="EVV109" s="159"/>
      <c r="EVW109" s="159"/>
      <c r="EVX109" s="159"/>
      <c r="EVY109" s="159"/>
      <c r="EVZ109" s="159"/>
      <c r="EWA109" s="159"/>
      <c r="EWB109" s="159"/>
      <c r="EWC109" s="159"/>
      <c r="EWD109" s="159"/>
      <c r="EWE109" s="159"/>
      <c r="EWF109" s="159"/>
      <c r="EWG109" s="159"/>
      <c r="EWH109" s="159"/>
      <c r="EWI109" s="159"/>
      <c r="EWJ109" s="159"/>
      <c r="EWK109" s="159"/>
      <c r="EWL109" s="159"/>
      <c r="EWM109" s="159"/>
      <c r="EWN109" s="159"/>
      <c r="EWO109" s="159"/>
      <c r="EWP109" s="159"/>
      <c r="EWQ109" s="159"/>
      <c r="EWR109" s="159"/>
      <c r="EWS109" s="159"/>
      <c r="EWT109" s="159"/>
      <c r="EWU109" s="159"/>
      <c r="EWV109" s="159"/>
      <c r="EWW109" s="159"/>
      <c r="EWX109" s="159"/>
      <c r="EWY109" s="159"/>
      <c r="EWZ109" s="159"/>
      <c r="EXA109" s="159"/>
      <c r="EXB109" s="159"/>
      <c r="EXC109" s="159"/>
      <c r="EXD109" s="159"/>
      <c r="EXE109" s="159"/>
      <c r="EXF109" s="159"/>
      <c r="EXG109" s="159"/>
      <c r="EXH109" s="159"/>
      <c r="EXI109" s="159"/>
      <c r="EXJ109" s="159"/>
      <c r="EXK109" s="159"/>
      <c r="EXL109" s="159"/>
      <c r="EXM109" s="159"/>
      <c r="EXN109" s="159"/>
      <c r="EXO109" s="159"/>
      <c r="EXP109" s="159"/>
      <c r="EXQ109" s="159"/>
      <c r="EXR109" s="159"/>
      <c r="EXS109" s="159"/>
      <c r="EXT109" s="159"/>
      <c r="EXU109" s="159"/>
      <c r="EXV109" s="159"/>
      <c r="EXW109" s="159"/>
      <c r="EXX109" s="159"/>
      <c r="EXY109" s="159"/>
      <c r="EXZ109" s="159"/>
      <c r="EYA109" s="159"/>
      <c r="EYB109" s="159"/>
      <c r="EYC109" s="159"/>
      <c r="EYD109" s="159"/>
      <c r="EYE109" s="159"/>
      <c r="EYF109" s="159"/>
      <c r="EYG109" s="159"/>
      <c r="EYH109" s="159"/>
      <c r="EYI109" s="159"/>
      <c r="EYJ109" s="159"/>
      <c r="EYK109" s="159"/>
      <c r="EYL109" s="159"/>
      <c r="EYM109" s="159"/>
      <c r="EYN109" s="159"/>
      <c r="EYO109" s="159"/>
      <c r="EYP109" s="159"/>
      <c r="EYQ109" s="159"/>
      <c r="EYR109" s="159"/>
      <c r="EYS109" s="159"/>
      <c r="EYT109" s="159"/>
      <c r="EYU109" s="159"/>
      <c r="EYV109" s="159"/>
      <c r="EYW109" s="159"/>
      <c r="EYX109" s="159"/>
      <c r="EYY109" s="159"/>
      <c r="EYZ109" s="159"/>
      <c r="EZA109" s="159"/>
      <c r="EZB109" s="159"/>
      <c r="EZC109" s="159"/>
      <c r="EZD109" s="159"/>
      <c r="EZE109" s="159"/>
      <c r="EZF109" s="159"/>
      <c r="EZG109" s="159"/>
      <c r="EZH109" s="159"/>
      <c r="EZI109" s="159"/>
      <c r="EZJ109" s="159"/>
      <c r="EZK109" s="159"/>
      <c r="EZL109" s="159"/>
      <c r="EZM109" s="159"/>
      <c r="EZN109" s="159"/>
      <c r="EZO109" s="159"/>
      <c r="EZP109" s="159"/>
      <c r="EZQ109" s="159"/>
      <c r="EZR109" s="159"/>
      <c r="EZS109" s="159"/>
      <c r="EZT109" s="159"/>
      <c r="EZU109" s="159"/>
      <c r="EZV109" s="159"/>
      <c r="EZW109" s="159"/>
      <c r="EZX109" s="159"/>
      <c r="EZY109" s="159"/>
      <c r="EZZ109" s="159"/>
      <c r="FAA109" s="159"/>
      <c r="FAB109" s="159"/>
      <c r="FAC109" s="159"/>
      <c r="FAD109" s="159"/>
      <c r="FAE109" s="159"/>
      <c r="FAF109" s="159"/>
      <c r="FAG109" s="159"/>
      <c r="FAH109" s="159"/>
      <c r="FAI109" s="159"/>
      <c r="FAJ109" s="159"/>
      <c r="FAK109" s="159"/>
      <c r="FAL109" s="159"/>
      <c r="FAM109" s="159"/>
      <c r="FAN109" s="159"/>
      <c r="FAO109" s="159"/>
      <c r="FAP109" s="159"/>
      <c r="FAQ109" s="159"/>
      <c r="FAR109" s="159"/>
      <c r="FAS109" s="159"/>
      <c r="FAT109" s="159"/>
      <c r="FAU109" s="159"/>
      <c r="FAV109" s="159"/>
      <c r="FAW109" s="159"/>
      <c r="FAX109" s="159"/>
      <c r="FAY109" s="159"/>
      <c r="FAZ109" s="159"/>
      <c r="FBA109" s="159"/>
      <c r="FBB109" s="159"/>
      <c r="FBC109" s="159"/>
      <c r="FBD109" s="159"/>
      <c r="FBE109" s="159"/>
      <c r="FBF109" s="159"/>
      <c r="FBG109" s="159"/>
      <c r="FBH109" s="159"/>
      <c r="FBI109" s="159"/>
      <c r="FBJ109" s="159"/>
      <c r="FBK109" s="159"/>
      <c r="FBL109" s="159"/>
      <c r="FBM109" s="159"/>
      <c r="FBN109" s="159"/>
      <c r="FBO109" s="159"/>
      <c r="FBP109" s="159"/>
      <c r="FBQ109" s="159"/>
      <c r="FBR109" s="159"/>
      <c r="FBS109" s="159"/>
      <c r="FBT109" s="159"/>
      <c r="FBU109" s="159"/>
      <c r="FBV109" s="159"/>
      <c r="FBW109" s="159"/>
      <c r="FBX109" s="159"/>
      <c r="FBY109" s="159"/>
      <c r="FBZ109" s="159"/>
      <c r="FCA109" s="159"/>
      <c r="FCB109" s="159"/>
      <c r="FCC109" s="159"/>
      <c r="FCD109" s="159"/>
      <c r="FCE109" s="159"/>
      <c r="FCF109" s="159"/>
      <c r="FCG109" s="159"/>
      <c r="FCH109" s="159"/>
      <c r="FCI109" s="159"/>
      <c r="FCJ109" s="159"/>
      <c r="FCK109" s="159"/>
      <c r="FCL109" s="159"/>
      <c r="FCM109" s="159"/>
      <c r="FCN109" s="159"/>
      <c r="FCO109" s="159"/>
      <c r="FCP109" s="159"/>
      <c r="FCQ109" s="159"/>
      <c r="FCR109" s="159"/>
      <c r="FCS109" s="159"/>
      <c r="FCT109" s="159"/>
      <c r="FCU109" s="159"/>
      <c r="FCV109" s="159"/>
      <c r="FCW109" s="159"/>
      <c r="FCX109" s="159"/>
      <c r="FCY109" s="159"/>
      <c r="FCZ109" s="159"/>
      <c r="FDA109" s="159"/>
      <c r="FDB109" s="159"/>
      <c r="FDC109" s="159"/>
      <c r="FDD109" s="159"/>
      <c r="FDE109" s="159"/>
      <c r="FDF109" s="159"/>
      <c r="FDG109" s="159"/>
      <c r="FDH109" s="159"/>
      <c r="FDI109" s="159"/>
      <c r="FDJ109" s="159"/>
      <c r="FDK109" s="159"/>
      <c r="FDL109" s="159"/>
      <c r="FDM109" s="159"/>
      <c r="FDN109" s="159"/>
      <c r="FDO109" s="159"/>
      <c r="FDP109" s="159"/>
      <c r="FDQ109" s="159"/>
      <c r="FDR109" s="159"/>
      <c r="FDS109" s="159"/>
      <c r="FDT109" s="159"/>
      <c r="FDU109" s="159"/>
      <c r="FDV109" s="159"/>
      <c r="FDW109" s="159"/>
      <c r="FDX109" s="159"/>
      <c r="FDY109" s="159"/>
      <c r="FDZ109" s="159"/>
      <c r="FEA109" s="159"/>
      <c r="FEB109" s="159"/>
      <c r="FEC109" s="159"/>
      <c r="FED109" s="159"/>
      <c r="FEE109" s="159"/>
      <c r="FEF109" s="159"/>
      <c r="FEG109" s="159"/>
      <c r="FEH109" s="159"/>
      <c r="FEI109" s="159"/>
      <c r="FEJ109" s="159"/>
      <c r="FEK109" s="159"/>
      <c r="FEL109" s="159"/>
      <c r="FEM109" s="159"/>
      <c r="FEN109" s="159"/>
      <c r="FEO109" s="159"/>
      <c r="FEP109" s="159"/>
      <c r="FEQ109" s="159"/>
      <c r="FER109" s="159"/>
      <c r="FES109" s="159"/>
      <c r="FET109" s="159"/>
      <c r="FEU109" s="159"/>
      <c r="FEV109" s="159"/>
      <c r="FEW109" s="159"/>
      <c r="FEX109" s="159"/>
      <c r="FEY109" s="159"/>
      <c r="FEZ109" s="159"/>
      <c r="FFA109" s="159"/>
      <c r="FFB109" s="159"/>
      <c r="FFC109" s="159"/>
      <c r="FFD109" s="159"/>
      <c r="FFE109" s="159"/>
      <c r="FFF109" s="159"/>
      <c r="FFG109" s="159"/>
      <c r="FFH109" s="159"/>
      <c r="FFI109" s="159"/>
      <c r="FFJ109" s="159"/>
      <c r="FFK109" s="159"/>
      <c r="FFL109" s="159"/>
      <c r="FFM109" s="159"/>
      <c r="FFN109" s="159"/>
      <c r="FFO109" s="159"/>
      <c r="FFP109" s="159"/>
      <c r="FFQ109" s="159"/>
      <c r="FFR109" s="159"/>
      <c r="FFS109" s="159"/>
      <c r="FFT109" s="159"/>
      <c r="FFU109" s="159"/>
      <c r="FFV109" s="159"/>
      <c r="FFW109" s="159"/>
      <c r="FFX109" s="159"/>
      <c r="FFY109" s="159"/>
      <c r="FFZ109" s="159"/>
      <c r="FGA109" s="159"/>
      <c r="FGB109" s="159"/>
      <c r="FGC109" s="159"/>
      <c r="FGD109" s="159"/>
      <c r="FGE109" s="159"/>
      <c r="FGF109" s="159"/>
      <c r="FGG109" s="159"/>
      <c r="FGH109" s="159"/>
      <c r="FGI109" s="159"/>
      <c r="FGJ109" s="159"/>
      <c r="FGK109" s="159"/>
      <c r="FGL109" s="159"/>
      <c r="FGM109" s="159"/>
      <c r="FGN109" s="159"/>
      <c r="FGO109" s="159"/>
      <c r="FGP109" s="159"/>
      <c r="FGQ109" s="159"/>
      <c r="FGR109" s="159"/>
      <c r="FGS109" s="159"/>
      <c r="FGT109" s="159"/>
      <c r="FGU109" s="159"/>
      <c r="FGV109" s="159"/>
      <c r="FGW109" s="159"/>
      <c r="FGX109" s="159"/>
      <c r="FGY109" s="159"/>
      <c r="FGZ109" s="159"/>
      <c r="FHA109" s="159"/>
      <c r="FHB109" s="159"/>
      <c r="FHC109" s="159"/>
      <c r="FHD109" s="159"/>
      <c r="FHE109" s="159"/>
      <c r="FHF109" s="159"/>
      <c r="FHG109" s="159"/>
      <c r="FHH109" s="159"/>
      <c r="FHI109" s="159"/>
      <c r="FHJ109" s="159"/>
      <c r="FHK109" s="159"/>
      <c r="FHL109" s="159"/>
      <c r="FHM109" s="159"/>
      <c r="FHN109" s="159"/>
      <c r="FHO109" s="159"/>
      <c r="FHP109" s="159"/>
      <c r="FHQ109" s="159"/>
      <c r="FHR109" s="159"/>
      <c r="FHS109" s="159"/>
      <c r="FHT109" s="159"/>
      <c r="FHU109" s="159"/>
      <c r="FHV109" s="159"/>
      <c r="FHW109" s="159"/>
      <c r="FHX109" s="159"/>
      <c r="FHY109" s="159"/>
      <c r="FHZ109" s="159"/>
      <c r="FIA109" s="159"/>
      <c r="FIB109" s="159"/>
      <c r="FIC109" s="159"/>
      <c r="FID109" s="159"/>
      <c r="FIE109" s="159"/>
      <c r="FIF109" s="159"/>
      <c r="FIG109" s="159"/>
      <c r="FIH109" s="159"/>
      <c r="FII109" s="159"/>
      <c r="FIJ109" s="159"/>
      <c r="FIK109" s="159"/>
      <c r="FIL109" s="159"/>
      <c r="FIM109" s="159"/>
      <c r="FIN109" s="159"/>
      <c r="FIO109" s="159"/>
      <c r="FIP109" s="159"/>
      <c r="FIQ109" s="159"/>
      <c r="FIR109" s="159"/>
      <c r="FIS109" s="159"/>
      <c r="FIT109" s="159"/>
      <c r="FIU109" s="159"/>
      <c r="FIV109" s="159"/>
      <c r="FIW109" s="159"/>
      <c r="FIX109" s="159"/>
      <c r="FIY109" s="159"/>
      <c r="FIZ109" s="159"/>
      <c r="FJA109" s="159"/>
      <c r="FJB109" s="159"/>
      <c r="FJC109" s="159"/>
      <c r="FJD109" s="159"/>
      <c r="FJE109" s="159"/>
      <c r="FJF109" s="159"/>
      <c r="FJG109" s="159"/>
      <c r="FJH109" s="159"/>
      <c r="FJI109" s="159"/>
      <c r="FJJ109" s="159"/>
      <c r="FJK109" s="159"/>
      <c r="FJL109" s="159"/>
      <c r="FJM109" s="159"/>
      <c r="FJN109" s="159"/>
      <c r="FJO109" s="159"/>
      <c r="FJP109" s="159"/>
      <c r="FJQ109" s="159"/>
      <c r="FJR109" s="159"/>
      <c r="FJS109" s="159"/>
      <c r="FJT109" s="159"/>
      <c r="FJU109" s="159"/>
      <c r="FJV109" s="159"/>
      <c r="FJW109" s="159"/>
      <c r="FJX109" s="159"/>
      <c r="FJY109" s="159"/>
      <c r="FJZ109" s="159"/>
      <c r="FKA109" s="159"/>
      <c r="FKB109" s="159"/>
      <c r="FKC109" s="159"/>
      <c r="FKD109" s="159"/>
      <c r="FKE109" s="159"/>
      <c r="FKF109" s="159"/>
      <c r="FKG109" s="159"/>
      <c r="FKH109" s="159"/>
      <c r="FKI109" s="159"/>
      <c r="FKJ109" s="159"/>
      <c r="FKK109" s="159"/>
      <c r="FKL109" s="159"/>
      <c r="FKM109" s="159"/>
      <c r="FKN109" s="159"/>
      <c r="FKO109" s="159"/>
      <c r="FKP109" s="159"/>
      <c r="FKQ109" s="159"/>
      <c r="FKR109" s="159"/>
      <c r="FKS109" s="159"/>
      <c r="FKT109" s="159"/>
      <c r="FKU109" s="159"/>
      <c r="FKV109" s="159"/>
      <c r="FKW109" s="159"/>
      <c r="FKX109" s="159"/>
      <c r="FKY109" s="159"/>
      <c r="FKZ109" s="159"/>
      <c r="FLA109" s="159"/>
      <c r="FLB109" s="159"/>
      <c r="FLC109" s="159"/>
      <c r="FLD109" s="159"/>
      <c r="FLE109" s="159"/>
      <c r="FLF109" s="159"/>
      <c r="FLG109" s="159"/>
      <c r="FLH109" s="159"/>
      <c r="FLI109" s="159"/>
      <c r="FLJ109" s="159"/>
      <c r="FLK109" s="159"/>
      <c r="FLL109" s="159"/>
      <c r="FLM109" s="159"/>
      <c r="FLN109" s="159"/>
      <c r="FLO109" s="159"/>
      <c r="FLP109" s="159"/>
      <c r="FLQ109" s="159"/>
      <c r="FLR109" s="159"/>
      <c r="FLS109" s="159"/>
      <c r="FLT109" s="159"/>
      <c r="FLU109" s="159"/>
      <c r="FLV109" s="159"/>
      <c r="FLW109" s="159"/>
      <c r="FLX109" s="159"/>
      <c r="FLY109" s="159"/>
      <c r="FLZ109" s="159"/>
      <c r="FMA109" s="159"/>
      <c r="FMB109" s="159"/>
      <c r="FMC109" s="159"/>
      <c r="FMD109" s="159"/>
      <c r="FME109" s="159"/>
      <c r="FMF109" s="159"/>
      <c r="FMG109" s="159"/>
      <c r="FMH109" s="159"/>
      <c r="FMI109" s="159"/>
      <c r="FMJ109" s="159"/>
      <c r="FMK109" s="159"/>
      <c r="FML109" s="159"/>
      <c r="FMM109" s="159"/>
      <c r="FMN109" s="159"/>
      <c r="FMO109" s="159"/>
      <c r="FMP109" s="159"/>
      <c r="FMQ109" s="159"/>
      <c r="FMR109" s="159"/>
      <c r="FMS109" s="159"/>
      <c r="FMT109" s="159"/>
      <c r="FMU109" s="159"/>
      <c r="FMV109" s="159"/>
      <c r="FMW109" s="159"/>
      <c r="FMX109" s="159"/>
      <c r="FMY109" s="159"/>
      <c r="FMZ109" s="159"/>
      <c r="FNA109" s="159"/>
      <c r="FNB109" s="159"/>
      <c r="FNC109" s="159"/>
      <c r="FND109" s="159"/>
      <c r="FNE109" s="159"/>
      <c r="FNF109" s="159"/>
      <c r="FNG109" s="159"/>
      <c r="FNH109" s="159"/>
      <c r="FNI109" s="159"/>
      <c r="FNJ109" s="159"/>
      <c r="FNK109" s="159"/>
      <c r="FNL109" s="159"/>
      <c r="FNM109" s="159"/>
      <c r="FNN109" s="159"/>
      <c r="FNO109" s="159"/>
      <c r="FNP109" s="159"/>
      <c r="FNQ109" s="159"/>
      <c r="FNR109" s="159"/>
      <c r="FNS109" s="159"/>
      <c r="FNT109" s="159"/>
      <c r="FNU109" s="159"/>
      <c r="FNV109" s="159"/>
      <c r="FNW109" s="159"/>
      <c r="FNX109" s="159"/>
      <c r="FNY109" s="159"/>
      <c r="FNZ109" s="159"/>
      <c r="FOA109" s="159"/>
      <c r="FOB109" s="159"/>
      <c r="FOC109" s="159"/>
      <c r="FOD109" s="159"/>
      <c r="FOE109" s="159"/>
      <c r="FOF109" s="159"/>
      <c r="FOG109" s="159"/>
      <c r="FOH109" s="159"/>
      <c r="FOI109" s="159"/>
      <c r="FOJ109" s="159"/>
      <c r="FOK109" s="159"/>
      <c r="FOL109" s="159"/>
      <c r="FOM109" s="159"/>
      <c r="FON109" s="159"/>
      <c r="FOO109" s="159"/>
      <c r="FOP109" s="159"/>
      <c r="FOQ109" s="159"/>
      <c r="FOR109" s="159"/>
      <c r="FOS109" s="159"/>
      <c r="FOT109" s="159"/>
      <c r="FOU109" s="159"/>
      <c r="FOV109" s="159"/>
      <c r="FOW109" s="159"/>
      <c r="FOX109" s="159"/>
      <c r="FOY109" s="159"/>
      <c r="FOZ109" s="159"/>
      <c r="FPA109" s="159"/>
      <c r="FPB109" s="159"/>
      <c r="FPC109" s="159"/>
      <c r="FPD109" s="159"/>
      <c r="FPE109" s="159"/>
      <c r="FPF109" s="159"/>
      <c r="FPG109" s="159"/>
      <c r="FPH109" s="159"/>
      <c r="FPI109" s="159"/>
      <c r="FPJ109" s="159"/>
      <c r="FPK109" s="159"/>
      <c r="FPL109" s="159"/>
      <c r="FPM109" s="159"/>
      <c r="FPN109" s="159"/>
      <c r="FPO109" s="159"/>
      <c r="FPP109" s="159"/>
      <c r="FPQ109" s="159"/>
      <c r="FPR109" s="159"/>
      <c r="FPS109" s="159"/>
      <c r="FPT109" s="159"/>
      <c r="FPU109" s="159"/>
      <c r="FPV109" s="159"/>
      <c r="FPW109" s="159"/>
      <c r="FPX109" s="159"/>
      <c r="FPY109" s="159"/>
      <c r="FPZ109" s="159"/>
      <c r="FQA109" s="159"/>
      <c r="FQB109" s="159"/>
      <c r="FQC109" s="159"/>
      <c r="FQD109" s="159"/>
      <c r="FQE109" s="159"/>
      <c r="FQF109" s="159"/>
      <c r="FQG109" s="159"/>
      <c r="FQH109" s="159"/>
      <c r="FQI109" s="159"/>
      <c r="FQJ109" s="159"/>
      <c r="FQK109" s="159"/>
      <c r="FQL109" s="159"/>
      <c r="FQM109" s="159"/>
      <c r="FQN109" s="159"/>
      <c r="FQO109" s="159"/>
      <c r="FQP109" s="159"/>
      <c r="FQQ109" s="159"/>
      <c r="FQR109" s="159"/>
      <c r="FQS109" s="159"/>
      <c r="FQT109" s="159"/>
      <c r="FQU109" s="159"/>
      <c r="FQV109" s="159"/>
      <c r="FQW109" s="159"/>
      <c r="FQX109" s="159"/>
      <c r="FQY109" s="159"/>
      <c r="FQZ109" s="159"/>
      <c r="FRA109" s="159"/>
      <c r="FRB109" s="159"/>
      <c r="FRC109" s="159"/>
      <c r="FRD109" s="159"/>
      <c r="FRE109" s="159"/>
      <c r="FRF109" s="159"/>
      <c r="FRG109" s="159"/>
      <c r="FRH109" s="159"/>
      <c r="FRI109" s="159"/>
      <c r="FRJ109" s="159"/>
      <c r="FRK109" s="159"/>
      <c r="FRL109" s="159"/>
      <c r="FRM109" s="159"/>
      <c r="FRN109" s="159"/>
      <c r="FRO109" s="159"/>
      <c r="FRP109" s="159"/>
      <c r="FRQ109" s="159"/>
      <c r="FRR109" s="159"/>
      <c r="FRS109" s="159"/>
      <c r="FRT109" s="159"/>
      <c r="FRU109" s="159"/>
      <c r="FRV109" s="159"/>
      <c r="FRW109" s="159"/>
      <c r="FRX109" s="159"/>
      <c r="FRY109" s="159"/>
      <c r="FRZ109" s="159"/>
      <c r="FSA109" s="159"/>
      <c r="FSB109" s="159"/>
      <c r="FSC109" s="159"/>
      <c r="FSD109" s="159"/>
      <c r="FSE109" s="159"/>
      <c r="FSF109" s="159"/>
      <c r="FSG109" s="159"/>
      <c r="FSH109" s="159"/>
      <c r="FSI109" s="159"/>
      <c r="FSJ109" s="159"/>
      <c r="FSK109" s="159"/>
      <c r="FSL109" s="159"/>
      <c r="FSM109" s="159"/>
      <c r="FSN109" s="159"/>
      <c r="FSO109" s="159"/>
      <c r="FSP109" s="159"/>
      <c r="FSQ109" s="159"/>
      <c r="FSR109" s="159"/>
      <c r="FSS109" s="159"/>
      <c r="FST109" s="159"/>
      <c r="FSU109" s="159"/>
      <c r="FSV109" s="159"/>
      <c r="FSW109" s="159"/>
      <c r="FSX109" s="159"/>
      <c r="FSY109" s="159"/>
      <c r="FSZ109" s="159"/>
      <c r="FTA109" s="159"/>
      <c r="FTB109" s="159"/>
      <c r="FTC109" s="159"/>
      <c r="FTD109" s="159"/>
      <c r="FTE109" s="159"/>
      <c r="FTF109" s="159"/>
      <c r="FTG109" s="159"/>
      <c r="FTH109" s="159"/>
      <c r="FTI109" s="159"/>
      <c r="FTJ109" s="159"/>
      <c r="FTK109" s="159"/>
      <c r="FTL109" s="159"/>
      <c r="FTM109" s="159"/>
      <c r="FTN109" s="159"/>
      <c r="FTO109" s="159"/>
      <c r="FTP109" s="159"/>
      <c r="FTQ109" s="159"/>
      <c r="FTR109" s="159"/>
      <c r="FTS109" s="159"/>
      <c r="FTT109" s="159"/>
      <c r="FTU109" s="159"/>
      <c r="FTV109" s="159"/>
      <c r="FTW109" s="159"/>
      <c r="FTX109" s="159"/>
      <c r="FTY109" s="159"/>
      <c r="FTZ109" s="159"/>
      <c r="FUA109" s="159"/>
      <c r="FUB109" s="159"/>
      <c r="FUC109" s="159"/>
      <c r="FUD109" s="159"/>
      <c r="FUE109" s="159"/>
      <c r="FUF109" s="159"/>
      <c r="FUG109" s="159"/>
      <c r="FUH109" s="159"/>
      <c r="FUI109" s="159"/>
      <c r="FUJ109" s="159"/>
      <c r="FUK109" s="159"/>
      <c r="FUL109" s="159"/>
      <c r="FUM109" s="159"/>
      <c r="FUN109" s="159"/>
      <c r="FUO109" s="159"/>
      <c r="FUP109" s="159"/>
      <c r="FUQ109" s="159"/>
      <c r="FUR109" s="159"/>
      <c r="FUS109" s="159"/>
      <c r="FUT109" s="159"/>
      <c r="FUU109" s="159"/>
      <c r="FUV109" s="159"/>
      <c r="FUW109" s="159"/>
      <c r="FUX109" s="159"/>
      <c r="FUY109" s="159"/>
      <c r="FUZ109" s="159"/>
      <c r="FVA109" s="159"/>
      <c r="FVB109" s="159"/>
      <c r="FVC109" s="159"/>
      <c r="FVD109" s="159"/>
      <c r="FVE109" s="159"/>
      <c r="FVF109" s="159"/>
      <c r="FVG109" s="159"/>
      <c r="FVH109" s="159"/>
      <c r="FVI109" s="159"/>
      <c r="FVJ109" s="159"/>
      <c r="FVK109" s="159"/>
      <c r="FVL109" s="159"/>
      <c r="FVM109" s="159"/>
      <c r="FVN109" s="159"/>
      <c r="FVO109" s="159"/>
      <c r="FVP109" s="159"/>
      <c r="FVQ109" s="159"/>
      <c r="FVR109" s="159"/>
      <c r="FVS109" s="159"/>
      <c r="FVT109" s="159"/>
      <c r="FVU109" s="159"/>
      <c r="FVV109" s="159"/>
      <c r="FVW109" s="159"/>
      <c r="FVX109" s="159"/>
      <c r="FVY109" s="159"/>
      <c r="FVZ109" s="159"/>
      <c r="FWA109" s="159"/>
      <c r="FWB109" s="159"/>
      <c r="FWC109" s="159"/>
      <c r="FWD109" s="159"/>
      <c r="FWE109" s="159"/>
      <c r="FWF109" s="159"/>
      <c r="FWG109" s="159"/>
      <c r="FWH109" s="159"/>
      <c r="FWI109" s="159"/>
      <c r="FWJ109" s="159"/>
      <c r="FWK109" s="159"/>
      <c r="FWL109" s="159"/>
      <c r="FWM109" s="159"/>
      <c r="FWN109" s="159"/>
      <c r="FWO109" s="159"/>
      <c r="FWP109" s="159"/>
      <c r="FWQ109" s="159"/>
      <c r="FWR109" s="159"/>
      <c r="FWS109" s="159"/>
      <c r="FWT109" s="159"/>
      <c r="FWU109" s="159"/>
      <c r="FWV109" s="159"/>
      <c r="FWW109" s="159"/>
      <c r="FWX109" s="159"/>
      <c r="FWY109" s="159"/>
      <c r="FWZ109" s="159"/>
      <c r="FXA109" s="159"/>
      <c r="FXB109" s="159"/>
      <c r="FXC109" s="159"/>
      <c r="FXD109" s="159"/>
      <c r="FXE109" s="159"/>
      <c r="FXF109" s="159"/>
      <c r="FXG109" s="159"/>
      <c r="FXH109" s="159"/>
      <c r="FXI109" s="159"/>
      <c r="FXJ109" s="159"/>
      <c r="FXK109" s="159"/>
      <c r="FXL109" s="159"/>
      <c r="FXM109" s="159"/>
      <c r="FXN109" s="159"/>
      <c r="FXO109" s="159"/>
      <c r="FXP109" s="159"/>
      <c r="FXQ109" s="159"/>
      <c r="FXR109" s="159"/>
      <c r="FXS109" s="159"/>
      <c r="FXT109" s="159"/>
      <c r="FXU109" s="159"/>
      <c r="FXV109" s="159"/>
      <c r="FXW109" s="159"/>
      <c r="FXX109" s="159"/>
      <c r="FXY109" s="159"/>
      <c r="FXZ109" s="159"/>
      <c r="FYA109" s="159"/>
      <c r="FYB109" s="159"/>
      <c r="FYC109" s="159"/>
      <c r="FYD109" s="159"/>
      <c r="FYE109" s="159"/>
      <c r="FYF109" s="159"/>
      <c r="FYG109" s="159"/>
      <c r="FYH109" s="159"/>
      <c r="FYI109" s="159"/>
      <c r="FYJ109" s="159"/>
      <c r="FYK109" s="159"/>
      <c r="FYL109" s="159"/>
      <c r="FYM109" s="159"/>
      <c r="FYN109" s="159"/>
      <c r="FYO109" s="159"/>
      <c r="FYP109" s="159"/>
      <c r="FYQ109" s="159"/>
      <c r="FYR109" s="159"/>
      <c r="FYS109" s="159"/>
      <c r="FYT109" s="159"/>
      <c r="FYU109" s="159"/>
      <c r="FYV109" s="159"/>
      <c r="FYW109" s="159"/>
      <c r="FYX109" s="159"/>
      <c r="FYY109" s="159"/>
      <c r="FYZ109" s="159"/>
      <c r="FZA109" s="159"/>
      <c r="FZB109" s="159"/>
      <c r="FZC109" s="159"/>
      <c r="FZD109" s="159"/>
      <c r="FZE109" s="159"/>
      <c r="FZF109" s="159"/>
      <c r="FZG109" s="159"/>
      <c r="FZH109" s="159"/>
      <c r="FZI109" s="159"/>
      <c r="FZJ109" s="159"/>
      <c r="FZK109" s="159"/>
      <c r="FZL109" s="159"/>
      <c r="FZM109" s="159"/>
      <c r="FZN109" s="159"/>
      <c r="FZO109" s="159"/>
      <c r="FZP109" s="159"/>
      <c r="FZQ109" s="159"/>
      <c r="FZR109" s="159"/>
      <c r="FZS109" s="159"/>
      <c r="FZT109" s="159"/>
      <c r="FZU109" s="159"/>
      <c r="FZV109" s="159"/>
      <c r="FZW109" s="159"/>
      <c r="FZX109" s="159"/>
      <c r="FZY109" s="159"/>
      <c r="FZZ109" s="159"/>
      <c r="GAA109" s="159"/>
      <c r="GAB109" s="159"/>
      <c r="GAC109" s="159"/>
      <c r="GAD109" s="159"/>
      <c r="GAE109" s="159"/>
      <c r="GAF109" s="159"/>
      <c r="GAG109" s="159"/>
      <c r="GAH109" s="159"/>
      <c r="GAI109" s="159"/>
      <c r="GAJ109" s="159"/>
      <c r="GAK109" s="159"/>
      <c r="GAL109" s="159"/>
      <c r="GAM109" s="159"/>
      <c r="GAN109" s="159"/>
      <c r="GAO109" s="159"/>
      <c r="GAP109" s="159"/>
      <c r="GAQ109" s="159"/>
      <c r="GAR109" s="159"/>
      <c r="GAS109" s="159"/>
      <c r="GAT109" s="159"/>
      <c r="GAU109" s="159"/>
      <c r="GAV109" s="159"/>
      <c r="GAW109" s="159"/>
      <c r="GAX109" s="159"/>
      <c r="GAY109" s="159"/>
      <c r="GAZ109" s="159"/>
      <c r="GBA109" s="159"/>
      <c r="GBB109" s="159"/>
      <c r="GBC109" s="159"/>
      <c r="GBD109" s="159"/>
      <c r="GBE109" s="159"/>
      <c r="GBF109" s="159"/>
      <c r="GBG109" s="159"/>
      <c r="GBH109" s="159"/>
      <c r="GBI109" s="159"/>
      <c r="GBJ109" s="159"/>
      <c r="GBK109" s="159"/>
      <c r="GBL109" s="159"/>
      <c r="GBM109" s="159"/>
      <c r="GBN109" s="159"/>
      <c r="GBO109" s="159"/>
      <c r="GBP109" s="159"/>
      <c r="GBQ109" s="159"/>
      <c r="GBR109" s="159"/>
      <c r="GBS109" s="159"/>
      <c r="GBT109" s="159"/>
      <c r="GBU109" s="159"/>
      <c r="GBV109" s="159"/>
      <c r="GBW109" s="159"/>
      <c r="GBX109" s="159"/>
      <c r="GBY109" s="159"/>
      <c r="GBZ109" s="159"/>
      <c r="GCA109" s="159"/>
      <c r="GCB109" s="159"/>
      <c r="GCC109" s="159"/>
      <c r="GCD109" s="159"/>
      <c r="GCE109" s="159"/>
      <c r="GCF109" s="159"/>
      <c r="GCG109" s="159"/>
      <c r="GCH109" s="159"/>
      <c r="GCI109" s="159"/>
      <c r="GCJ109" s="159"/>
      <c r="GCK109" s="159"/>
      <c r="GCL109" s="159"/>
      <c r="GCM109" s="159"/>
      <c r="GCN109" s="159"/>
      <c r="GCO109" s="159"/>
      <c r="GCP109" s="159"/>
      <c r="GCQ109" s="159"/>
      <c r="GCR109" s="159"/>
      <c r="GCS109" s="159"/>
      <c r="GCT109" s="159"/>
      <c r="GCU109" s="159"/>
      <c r="GCV109" s="159"/>
      <c r="GCW109" s="159"/>
      <c r="GCX109" s="159"/>
      <c r="GCY109" s="159"/>
      <c r="GCZ109" s="159"/>
      <c r="GDA109" s="159"/>
      <c r="GDB109" s="159"/>
      <c r="GDC109" s="159"/>
      <c r="GDD109" s="159"/>
      <c r="GDE109" s="159"/>
      <c r="GDF109" s="159"/>
      <c r="GDG109" s="159"/>
      <c r="GDH109" s="159"/>
      <c r="GDI109" s="159"/>
      <c r="GDJ109" s="159"/>
      <c r="GDK109" s="159"/>
      <c r="GDL109" s="159"/>
      <c r="GDM109" s="159"/>
      <c r="GDN109" s="159"/>
      <c r="GDO109" s="159"/>
      <c r="GDP109" s="159"/>
      <c r="GDQ109" s="159"/>
      <c r="GDR109" s="159"/>
      <c r="GDS109" s="159"/>
      <c r="GDT109" s="159"/>
      <c r="GDU109" s="159"/>
      <c r="GDV109" s="159"/>
      <c r="GDW109" s="159"/>
      <c r="GDX109" s="159"/>
      <c r="GDY109" s="159"/>
      <c r="GDZ109" s="159"/>
      <c r="GEA109" s="159"/>
      <c r="GEB109" s="159"/>
      <c r="GEC109" s="159"/>
      <c r="GED109" s="159"/>
      <c r="GEE109" s="159"/>
      <c r="GEF109" s="159"/>
      <c r="GEG109" s="159"/>
      <c r="GEH109" s="159"/>
      <c r="GEI109" s="159"/>
      <c r="GEJ109" s="159"/>
      <c r="GEK109" s="159"/>
      <c r="GEL109" s="159"/>
      <c r="GEM109" s="159"/>
      <c r="GEN109" s="159"/>
      <c r="GEO109" s="159"/>
      <c r="GEP109" s="159"/>
      <c r="GEQ109" s="159"/>
      <c r="GER109" s="159"/>
      <c r="GES109" s="159"/>
      <c r="GET109" s="159"/>
      <c r="GEU109" s="159"/>
      <c r="GEV109" s="159"/>
      <c r="GEW109" s="159"/>
      <c r="GEX109" s="159"/>
      <c r="GEY109" s="159"/>
      <c r="GEZ109" s="159"/>
      <c r="GFA109" s="159"/>
      <c r="GFB109" s="159"/>
      <c r="GFC109" s="159"/>
      <c r="GFD109" s="159"/>
      <c r="GFE109" s="159"/>
      <c r="GFF109" s="159"/>
      <c r="GFG109" s="159"/>
      <c r="GFH109" s="159"/>
      <c r="GFI109" s="159"/>
      <c r="GFJ109" s="159"/>
      <c r="GFK109" s="159"/>
      <c r="GFL109" s="159"/>
      <c r="GFM109" s="159"/>
      <c r="GFN109" s="159"/>
      <c r="GFO109" s="159"/>
      <c r="GFP109" s="159"/>
      <c r="GFQ109" s="159"/>
      <c r="GFR109" s="159"/>
      <c r="GFS109" s="159"/>
      <c r="GFT109" s="159"/>
      <c r="GFU109" s="159"/>
      <c r="GFV109" s="159"/>
      <c r="GFW109" s="159"/>
      <c r="GFX109" s="159"/>
      <c r="GFY109" s="159"/>
      <c r="GFZ109" s="159"/>
      <c r="GGA109" s="159"/>
      <c r="GGB109" s="159"/>
      <c r="GGC109" s="159"/>
      <c r="GGD109" s="159"/>
      <c r="GGE109" s="159"/>
      <c r="GGF109" s="159"/>
      <c r="GGG109" s="159"/>
      <c r="GGH109" s="159"/>
      <c r="GGI109" s="159"/>
      <c r="GGJ109" s="159"/>
      <c r="GGK109" s="159"/>
      <c r="GGL109" s="159"/>
      <c r="GGM109" s="159"/>
      <c r="GGN109" s="159"/>
      <c r="GGO109" s="159"/>
      <c r="GGP109" s="159"/>
      <c r="GGQ109" s="159"/>
      <c r="GGR109" s="159"/>
      <c r="GGS109" s="159"/>
      <c r="GGT109" s="159"/>
      <c r="GGU109" s="159"/>
      <c r="GGV109" s="159"/>
      <c r="GGW109" s="159"/>
      <c r="GGX109" s="159"/>
      <c r="GGY109" s="159"/>
      <c r="GGZ109" s="159"/>
      <c r="GHA109" s="159"/>
      <c r="GHB109" s="159"/>
      <c r="GHC109" s="159"/>
      <c r="GHD109" s="159"/>
      <c r="GHE109" s="159"/>
      <c r="GHF109" s="159"/>
      <c r="GHG109" s="159"/>
      <c r="GHH109" s="159"/>
      <c r="GHI109" s="159"/>
      <c r="GHJ109" s="159"/>
      <c r="GHK109" s="159"/>
      <c r="GHL109" s="159"/>
      <c r="GHM109" s="159"/>
      <c r="GHN109" s="159"/>
      <c r="GHO109" s="159"/>
      <c r="GHP109" s="159"/>
      <c r="GHQ109" s="159"/>
      <c r="GHR109" s="159"/>
      <c r="GHS109" s="159"/>
      <c r="GHT109" s="159"/>
      <c r="GHU109" s="159"/>
      <c r="GHV109" s="159"/>
      <c r="GHW109" s="159"/>
      <c r="GHX109" s="159"/>
      <c r="GHY109" s="159"/>
      <c r="GHZ109" s="159"/>
      <c r="GIA109" s="159"/>
      <c r="GIB109" s="159"/>
      <c r="GIC109" s="159"/>
      <c r="GID109" s="159"/>
      <c r="GIE109" s="159"/>
      <c r="GIF109" s="159"/>
      <c r="GIG109" s="159"/>
      <c r="GIH109" s="159"/>
      <c r="GII109" s="159"/>
      <c r="GIJ109" s="159"/>
      <c r="GIK109" s="159"/>
      <c r="GIL109" s="159"/>
      <c r="GIM109" s="159"/>
      <c r="GIN109" s="159"/>
      <c r="GIO109" s="159"/>
      <c r="GIP109" s="159"/>
      <c r="GIQ109" s="159"/>
      <c r="GIR109" s="159"/>
      <c r="GIS109" s="159"/>
      <c r="GIT109" s="159"/>
      <c r="GIU109" s="159"/>
      <c r="GIV109" s="159"/>
      <c r="GIW109" s="159"/>
      <c r="GIX109" s="159"/>
      <c r="GIY109" s="159"/>
      <c r="GIZ109" s="159"/>
      <c r="GJA109" s="159"/>
      <c r="GJB109" s="159"/>
      <c r="GJC109" s="159"/>
      <c r="GJD109" s="159"/>
      <c r="GJE109" s="159"/>
      <c r="GJF109" s="159"/>
      <c r="GJG109" s="159"/>
      <c r="GJH109" s="159"/>
      <c r="GJI109" s="159"/>
      <c r="GJJ109" s="159"/>
      <c r="GJK109" s="159"/>
      <c r="GJL109" s="159"/>
      <c r="GJM109" s="159"/>
      <c r="GJN109" s="159"/>
      <c r="GJO109" s="159"/>
      <c r="GJP109" s="159"/>
      <c r="GJQ109" s="159"/>
      <c r="GJR109" s="159"/>
      <c r="GJS109" s="159"/>
      <c r="GJT109" s="159"/>
      <c r="GJU109" s="159"/>
      <c r="GJV109" s="159"/>
      <c r="GJW109" s="159"/>
      <c r="GJX109" s="159"/>
      <c r="GJY109" s="159"/>
      <c r="GJZ109" s="159"/>
      <c r="GKA109" s="159"/>
      <c r="GKB109" s="159"/>
      <c r="GKC109" s="159"/>
      <c r="GKD109" s="159"/>
      <c r="GKE109" s="159"/>
      <c r="GKF109" s="159"/>
      <c r="GKG109" s="159"/>
      <c r="GKH109" s="159"/>
      <c r="GKI109" s="159"/>
      <c r="GKJ109" s="159"/>
      <c r="GKK109" s="159"/>
      <c r="GKL109" s="159"/>
      <c r="GKM109" s="159"/>
      <c r="GKN109" s="159"/>
      <c r="GKO109" s="159"/>
      <c r="GKP109" s="159"/>
      <c r="GKQ109" s="159"/>
      <c r="GKR109" s="159"/>
      <c r="GKS109" s="159"/>
      <c r="GKT109" s="159"/>
      <c r="GKU109" s="159"/>
      <c r="GKV109" s="159"/>
      <c r="GKW109" s="159"/>
      <c r="GKX109" s="159"/>
      <c r="GKY109" s="159"/>
      <c r="GKZ109" s="159"/>
      <c r="GLA109" s="159"/>
      <c r="GLB109" s="159"/>
      <c r="GLC109" s="159"/>
      <c r="GLD109" s="159"/>
      <c r="GLE109" s="159"/>
      <c r="GLF109" s="159"/>
      <c r="GLG109" s="159"/>
      <c r="GLH109" s="159"/>
      <c r="GLI109" s="159"/>
      <c r="GLJ109" s="159"/>
      <c r="GLK109" s="159"/>
      <c r="GLL109" s="159"/>
      <c r="GLM109" s="159"/>
      <c r="GLN109" s="159"/>
      <c r="GLO109" s="159"/>
      <c r="GLP109" s="159"/>
      <c r="GLQ109" s="159"/>
      <c r="GLR109" s="159"/>
      <c r="GLS109" s="159"/>
      <c r="GLT109" s="159"/>
      <c r="GLU109" s="159"/>
      <c r="GLV109" s="159"/>
      <c r="GLW109" s="159"/>
      <c r="GLX109" s="159"/>
      <c r="GLY109" s="159"/>
      <c r="GLZ109" s="159"/>
      <c r="GMA109" s="159"/>
      <c r="GMB109" s="159"/>
      <c r="GMC109" s="159"/>
      <c r="GMD109" s="159"/>
      <c r="GME109" s="159"/>
      <c r="GMF109" s="159"/>
      <c r="GMG109" s="159"/>
      <c r="GMH109" s="159"/>
      <c r="GMI109" s="159"/>
      <c r="GMJ109" s="159"/>
      <c r="GMK109" s="159"/>
      <c r="GML109" s="159"/>
      <c r="GMM109" s="159"/>
      <c r="GMN109" s="159"/>
      <c r="GMO109" s="159"/>
      <c r="GMP109" s="159"/>
      <c r="GMQ109" s="159"/>
      <c r="GMR109" s="159"/>
      <c r="GMS109" s="159"/>
      <c r="GMT109" s="159"/>
      <c r="GMU109" s="159"/>
      <c r="GMV109" s="159"/>
      <c r="GMW109" s="159"/>
      <c r="GMX109" s="159"/>
      <c r="GMY109" s="159"/>
      <c r="GMZ109" s="159"/>
      <c r="GNA109" s="159"/>
      <c r="GNB109" s="159"/>
      <c r="GNC109" s="159"/>
      <c r="GND109" s="159"/>
      <c r="GNE109" s="159"/>
      <c r="GNF109" s="159"/>
      <c r="GNG109" s="159"/>
      <c r="GNH109" s="159"/>
      <c r="GNI109" s="159"/>
      <c r="GNJ109" s="159"/>
      <c r="GNK109" s="159"/>
      <c r="GNL109" s="159"/>
      <c r="GNM109" s="159"/>
      <c r="GNN109" s="159"/>
      <c r="GNO109" s="159"/>
      <c r="GNP109" s="159"/>
      <c r="GNQ109" s="159"/>
      <c r="GNR109" s="159"/>
      <c r="GNS109" s="159"/>
      <c r="GNT109" s="159"/>
      <c r="GNU109" s="159"/>
      <c r="GNV109" s="159"/>
      <c r="GNW109" s="159"/>
      <c r="GNX109" s="159"/>
      <c r="GNY109" s="159"/>
      <c r="GNZ109" s="159"/>
      <c r="GOA109" s="159"/>
      <c r="GOB109" s="159"/>
      <c r="GOC109" s="159"/>
      <c r="GOD109" s="159"/>
      <c r="GOE109" s="159"/>
      <c r="GOF109" s="159"/>
      <c r="GOG109" s="159"/>
      <c r="GOH109" s="159"/>
      <c r="GOI109" s="159"/>
      <c r="GOJ109" s="159"/>
      <c r="GOK109" s="159"/>
      <c r="GOL109" s="159"/>
      <c r="GOM109" s="159"/>
      <c r="GON109" s="159"/>
      <c r="GOO109" s="159"/>
      <c r="GOP109" s="159"/>
      <c r="GOQ109" s="159"/>
      <c r="GOR109" s="159"/>
      <c r="GOS109" s="159"/>
      <c r="GOT109" s="159"/>
      <c r="GOU109" s="159"/>
      <c r="GOV109" s="159"/>
      <c r="GOW109" s="159"/>
      <c r="GOX109" s="159"/>
      <c r="GOY109" s="159"/>
      <c r="GOZ109" s="159"/>
      <c r="GPA109" s="159"/>
      <c r="GPB109" s="159"/>
      <c r="GPC109" s="159"/>
      <c r="GPD109" s="159"/>
      <c r="GPE109" s="159"/>
      <c r="GPF109" s="159"/>
      <c r="GPG109" s="159"/>
      <c r="GPH109" s="159"/>
      <c r="GPI109" s="159"/>
      <c r="GPJ109" s="159"/>
      <c r="GPK109" s="159"/>
      <c r="GPL109" s="159"/>
      <c r="GPM109" s="159"/>
      <c r="GPN109" s="159"/>
      <c r="GPO109" s="159"/>
      <c r="GPP109" s="159"/>
      <c r="GPQ109" s="159"/>
      <c r="GPR109" s="159"/>
      <c r="GPS109" s="159"/>
      <c r="GPT109" s="159"/>
      <c r="GPU109" s="159"/>
      <c r="GPV109" s="159"/>
      <c r="GPW109" s="159"/>
      <c r="GPX109" s="159"/>
      <c r="GPY109" s="159"/>
      <c r="GPZ109" s="159"/>
      <c r="GQA109" s="159"/>
      <c r="GQB109" s="159"/>
      <c r="GQC109" s="159"/>
      <c r="GQD109" s="159"/>
      <c r="GQE109" s="159"/>
      <c r="GQF109" s="159"/>
      <c r="GQG109" s="159"/>
      <c r="GQH109" s="159"/>
      <c r="GQI109" s="159"/>
      <c r="GQJ109" s="159"/>
      <c r="GQK109" s="159"/>
      <c r="GQL109" s="159"/>
      <c r="GQM109" s="159"/>
      <c r="GQN109" s="159"/>
      <c r="GQO109" s="159"/>
      <c r="GQP109" s="159"/>
      <c r="GQQ109" s="159"/>
      <c r="GQR109" s="159"/>
      <c r="GQS109" s="159"/>
      <c r="GQT109" s="159"/>
      <c r="GQU109" s="159"/>
      <c r="GQV109" s="159"/>
      <c r="GQW109" s="159"/>
      <c r="GQX109" s="159"/>
      <c r="GQY109" s="159"/>
      <c r="GQZ109" s="159"/>
      <c r="GRA109" s="159"/>
      <c r="GRB109" s="159"/>
      <c r="GRC109" s="159"/>
      <c r="GRD109" s="159"/>
      <c r="GRE109" s="159"/>
      <c r="GRF109" s="159"/>
      <c r="GRG109" s="159"/>
      <c r="GRH109" s="159"/>
      <c r="GRI109" s="159"/>
      <c r="GRJ109" s="159"/>
      <c r="GRK109" s="159"/>
      <c r="GRL109" s="159"/>
      <c r="GRM109" s="159"/>
      <c r="GRN109" s="159"/>
      <c r="GRO109" s="159"/>
      <c r="GRP109" s="159"/>
      <c r="GRQ109" s="159"/>
      <c r="GRR109" s="159"/>
      <c r="GRS109" s="159"/>
      <c r="GRT109" s="159"/>
      <c r="GRU109" s="159"/>
      <c r="GRV109" s="159"/>
      <c r="GRW109" s="159"/>
      <c r="GRX109" s="159"/>
      <c r="GRY109" s="159"/>
      <c r="GRZ109" s="159"/>
      <c r="GSA109" s="159"/>
      <c r="GSB109" s="159"/>
      <c r="GSC109" s="159"/>
      <c r="GSD109" s="159"/>
      <c r="GSE109" s="159"/>
      <c r="GSF109" s="159"/>
      <c r="GSG109" s="159"/>
      <c r="GSH109" s="159"/>
      <c r="GSI109" s="159"/>
      <c r="GSJ109" s="159"/>
      <c r="GSK109" s="159"/>
      <c r="GSL109" s="159"/>
      <c r="GSM109" s="159"/>
      <c r="GSN109" s="159"/>
      <c r="GSO109" s="159"/>
      <c r="GSP109" s="159"/>
      <c r="GSQ109" s="159"/>
      <c r="GSR109" s="159"/>
      <c r="GSS109" s="159"/>
      <c r="GST109" s="159"/>
      <c r="GSU109" s="159"/>
      <c r="GSV109" s="159"/>
      <c r="GSW109" s="159"/>
      <c r="GSX109" s="159"/>
      <c r="GSY109" s="159"/>
      <c r="GSZ109" s="159"/>
      <c r="GTA109" s="159"/>
      <c r="GTB109" s="159"/>
      <c r="GTC109" s="159"/>
      <c r="GTD109" s="159"/>
      <c r="GTE109" s="159"/>
      <c r="GTF109" s="159"/>
      <c r="GTG109" s="159"/>
      <c r="GTH109" s="159"/>
      <c r="GTI109" s="159"/>
      <c r="GTJ109" s="159"/>
      <c r="GTK109" s="159"/>
      <c r="GTL109" s="159"/>
      <c r="GTM109" s="159"/>
      <c r="GTN109" s="159"/>
      <c r="GTO109" s="159"/>
      <c r="GTP109" s="159"/>
      <c r="GTQ109" s="159"/>
      <c r="GTR109" s="159"/>
      <c r="GTS109" s="159"/>
      <c r="GTT109" s="159"/>
      <c r="GTU109" s="159"/>
      <c r="GTV109" s="159"/>
      <c r="GTW109" s="159"/>
      <c r="GTX109" s="159"/>
      <c r="GTY109" s="159"/>
      <c r="GTZ109" s="159"/>
      <c r="GUA109" s="159"/>
      <c r="GUB109" s="159"/>
      <c r="GUC109" s="159"/>
      <c r="GUD109" s="159"/>
      <c r="GUE109" s="159"/>
      <c r="GUF109" s="159"/>
      <c r="GUG109" s="159"/>
      <c r="GUH109" s="159"/>
      <c r="GUI109" s="159"/>
      <c r="GUJ109" s="159"/>
      <c r="GUK109" s="159"/>
      <c r="GUL109" s="159"/>
      <c r="GUM109" s="159"/>
      <c r="GUN109" s="159"/>
      <c r="GUO109" s="159"/>
      <c r="GUP109" s="159"/>
      <c r="GUQ109" s="159"/>
      <c r="GUR109" s="159"/>
      <c r="GUS109" s="159"/>
      <c r="GUT109" s="159"/>
      <c r="GUU109" s="159"/>
      <c r="GUV109" s="159"/>
      <c r="GUW109" s="159"/>
      <c r="GUX109" s="159"/>
      <c r="GUY109" s="159"/>
      <c r="GUZ109" s="159"/>
      <c r="GVA109" s="159"/>
      <c r="GVB109" s="159"/>
      <c r="GVC109" s="159"/>
      <c r="GVD109" s="159"/>
      <c r="GVE109" s="159"/>
      <c r="GVF109" s="159"/>
      <c r="GVG109" s="159"/>
      <c r="GVH109" s="159"/>
      <c r="GVI109" s="159"/>
      <c r="GVJ109" s="159"/>
      <c r="GVK109" s="159"/>
      <c r="GVL109" s="159"/>
      <c r="GVM109" s="159"/>
      <c r="GVN109" s="159"/>
      <c r="GVO109" s="159"/>
      <c r="GVP109" s="159"/>
      <c r="GVQ109" s="159"/>
      <c r="GVR109" s="159"/>
      <c r="GVS109" s="159"/>
      <c r="GVT109" s="159"/>
      <c r="GVU109" s="159"/>
      <c r="GVV109" s="159"/>
      <c r="GVW109" s="159"/>
      <c r="GVX109" s="159"/>
      <c r="GVY109" s="159"/>
      <c r="GVZ109" s="159"/>
      <c r="GWA109" s="159"/>
      <c r="GWB109" s="159"/>
      <c r="GWC109" s="159"/>
      <c r="GWD109" s="159"/>
      <c r="GWE109" s="159"/>
      <c r="GWF109" s="159"/>
      <c r="GWG109" s="159"/>
      <c r="GWH109" s="159"/>
      <c r="GWI109" s="159"/>
      <c r="GWJ109" s="159"/>
      <c r="GWK109" s="159"/>
      <c r="GWL109" s="159"/>
      <c r="GWM109" s="159"/>
      <c r="GWN109" s="159"/>
      <c r="GWO109" s="159"/>
      <c r="GWP109" s="159"/>
      <c r="GWQ109" s="159"/>
      <c r="GWR109" s="159"/>
      <c r="GWS109" s="159"/>
      <c r="GWT109" s="159"/>
      <c r="GWU109" s="159"/>
      <c r="GWV109" s="159"/>
      <c r="GWW109" s="159"/>
      <c r="GWX109" s="159"/>
      <c r="GWY109" s="159"/>
      <c r="GWZ109" s="159"/>
      <c r="GXA109" s="159"/>
      <c r="GXB109" s="159"/>
      <c r="GXC109" s="159"/>
      <c r="GXD109" s="159"/>
      <c r="GXE109" s="159"/>
      <c r="GXF109" s="159"/>
      <c r="GXG109" s="159"/>
      <c r="GXH109" s="159"/>
      <c r="GXI109" s="159"/>
      <c r="GXJ109" s="159"/>
      <c r="GXK109" s="159"/>
      <c r="GXL109" s="159"/>
      <c r="GXM109" s="159"/>
      <c r="GXN109" s="159"/>
      <c r="GXO109" s="159"/>
      <c r="GXP109" s="159"/>
      <c r="GXQ109" s="159"/>
      <c r="GXR109" s="159"/>
      <c r="GXS109" s="159"/>
      <c r="GXT109" s="159"/>
      <c r="GXU109" s="159"/>
      <c r="GXV109" s="159"/>
      <c r="GXW109" s="159"/>
      <c r="GXX109" s="159"/>
      <c r="GXY109" s="159"/>
      <c r="GXZ109" s="159"/>
      <c r="GYA109" s="159"/>
      <c r="GYB109" s="159"/>
      <c r="GYC109" s="159"/>
      <c r="GYD109" s="159"/>
      <c r="GYE109" s="159"/>
      <c r="GYF109" s="159"/>
      <c r="GYG109" s="159"/>
      <c r="GYH109" s="159"/>
      <c r="GYI109" s="159"/>
      <c r="GYJ109" s="159"/>
      <c r="GYK109" s="159"/>
      <c r="GYL109" s="159"/>
      <c r="GYM109" s="159"/>
      <c r="GYN109" s="159"/>
      <c r="GYO109" s="159"/>
      <c r="GYP109" s="159"/>
      <c r="GYQ109" s="159"/>
      <c r="GYR109" s="159"/>
      <c r="GYS109" s="159"/>
      <c r="GYT109" s="159"/>
      <c r="GYU109" s="159"/>
      <c r="GYV109" s="159"/>
      <c r="GYW109" s="159"/>
      <c r="GYX109" s="159"/>
      <c r="GYY109" s="159"/>
      <c r="GYZ109" s="159"/>
      <c r="GZA109" s="159"/>
      <c r="GZB109" s="159"/>
      <c r="GZC109" s="159"/>
      <c r="GZD109" s="159"/>
      <c r="GZE109" s="159"/>
      <c r="GZF109" s="159"/>
      <c r="GZG109" s="159"/>
      <c r="GZH109" s="159"/>
      <c r="GZI109" s="159"/>
      <c r="GZJ109" s="159"/>
      <c r="GZK109" s="159"/>
      <c r="GZL109" s="159"/>
      <c r="GZM109" s="159"/>
      <c r="GZN109" s="159"/>
      <c r="GZO109" s="159"/>
      <c r="GZP109" s="159"/>
      <c r="GZQ109" s="159"/>
      <c r="GZR109" s="159"/>
      <c r="GZS109" s="159"/>
      <c r="GZT109" s="159"/>
      <c r="GZU109" s="159"/>
      <c r="GZV109" s="159"/>
      <c r="GZW109" s="159"/>
      <c r="GZX109" s="159"/>
      <c r="GZY109" s="159"/>
      <c r="GZZ109" s="159"/>
      <c r="HAA109" s="159"/>
      <c r="HAB109" s="159"/>
      <c r="HAC109" s="159"/>
      <c r="HAD109" s="159"/>
      <c r="HAE109" s="159"/>
      <c r="HAF109" s="159"/>
      <c r="HAG109" s="159"/>
      <c r="HAH109" s="159"/>
      <c r="HAI109" s="159"/>
      <c r="HAJ109" s="159"/>
      <c r="HAK109" s="159"/>
      <c r="HAL109" s="159"/>
      <c r="HAM109" s="159"/>
      <c r="HAN109" s="159"/>
      <c r="HAO109" s="159"/>
      <c r="HAP109" s="159"/>
      <c r="HAQ109" s="159"/>
      <c r="HAR109" s="159"/>
      <c r="HAS109" s="159"/>
      <c r="HAT109" s="159"/>
      <c r="HAU109" s="159"/>
      <c r="HAV109" s="159"/>
      <c r="HAW109" s="159"/>
      <c r="HAX109" s="159"/>
      <c r="HAY109" s="159"/>
      <c r="HAZ109" s="159"/>
      <c r="HBA109" s="159"/>
      <c r="HBB109" s="159"/>
      <c r="HBC109" s="159"/>
      <c r="HBD109" s="159"/>
      <c r="HBE109" s="159"/>
      <c r="HBF109" s="159"/>
      <c r="HBG109" s="159"/>
      <c r="HBH109" s="159"/>
      <c r="HBI109" s="159"/>
      <c r="HBJ109" s="159"/>
      <c r="HBK109" s="159"/>
      <c r="HBL109" s="159"/>
      <c r="HBM109" s="159"/>
      <c r="HBN109" s="159"/>
      <c r="HBO109" s="159"/>
      <c r="HBP109" s="159"/>
      <c r="HBQ109" s="159"/>
      <c r="HBR109" s="159"/>
      <c r="HBS109" s="159"/>
      <c r="HBT109" s="159"/>
      <c r="HBU109" s="159"/>
      <c r="HBV109" s="159"/>
      <c r="HBW109" s="159"/>
      <c r="HBX109" s="159"/>
      <c r="HBY109" s="159"/>
      <c r="HBZ109" s="159"/>
      <c r="HCA109" s="159"/>
      <c r="HCB109" s="159"/>
      <c r="HCC109" s="159"/>
      <c r="HCD109" s="159"/>
      <c r="HCE109" s="159"/>
      <c r="HCF109" s="159"/>
      <c r="HCG109" s="159"/>
      <c r="HCH109" s="159"/>
      <c r="HCI109" s="159"/>
      <c r="HCJ109" s="159"/>
      <c r="HCK109" s="159"/>
      <c r="HCL109" s="159"/>
      <c r="HCM109" s="159"/>
      <c r="HCN109" s="159"/>
      <c r="HCO109" s="159"/>
      <c r="HCP109" s="159"/>
      <c r="HCQ109" s="159"/>
      <c r="HCR109" s="159"/>
      <c r="HCS109" s="159"/>
      <c r="HCT109" s="159"/>
      <c r="HCU109" s="159"/>
      <c r="HCV109" s="159"/>
      <c r="HCW109" s="159"/>
      <c r="HCX109" s="159"/>
      <c r="HCY109" s="159"/>
      <c r="HCZ109" s="159"/>
      <c r="HDA109" s="159"/>
      <c r="HDB109" s="159"/>
      <c r="HDC109" s="159"/>
      <c r="HDD109" s="159"/>
      <c r="HDE109" s="159"/>
      <c r="HDF109" s="159"/>
      <c r="HDG109" s="159"/>
      <c r="HDH109" s="159"/>
      <c r="HDI109" s="159"/>
      <c r="HDJ109" s="159"/>
      <c r="HDK109" s="159"/>
      <c r="HDL109" s="159"/>
      <c r="HDM109" s="159"/>
      <c r="HDN109" s="159"/>
      <c r="HDO109" s="159"/>
      <c r="HDP109" s="159"/>
      <c r="HDQ109" s="159"/>
      <c r="HDR109" s="159"/>
      <c r="HDS109" s="159"/>
      <c r="HDT109" s="159"/>
      <c r="HDU109" s="159"/>
      <c r="HDV109" s="159"/>
      <c r="HDW109" s="159"/>
      <c r="HDX109" s="159"/>
      <c r="HDY109" s="159"/>
      <c r="HDZ109" s="159"/>
      <c r="HEA109" s="159"/>
      <c r="HEB109" s="159"/>
      <c r="HEC109" s="159"/>
      <c r="HED109" s="159"/>
      <c r="HEE109" s="159"/>
      <c r="HEF109" s="159"/>
      <c r="HEG109" s="159"/>
      <c r="HEH109" s="159"/>
      <c r="HEI109" s="159"/>
      <c r="HEJ109" s="159"/>
      <c r="HEK109" s="159"/>
      <c r="HEL109" s="159"/>
      <c r="HEM109" s="159"/>
      <c r="HEN109" s="159"/>
      <c r="HEO109" s="159"/>
      <c r="HEP109" s="159"/>
      <c r="HEQ109" s="159"/>
      <c r="HER109" s="159"/>
      <c r="HES109" s="159"/>
      <c r="HET109" s="159"/>
      <c r="HEU109" s="159"/>
      <c r="HEV109" s="159"/>
      <c r="HEW109" s="159"/>
      <c r="HEX109" s="159"/>
      <c r="HEY109" s="159"/>
      <c r="HEZ109" s="159"/>
      <c r="HFA109" s="159"/>
      <c r="HFB109" s="159"/>
      <c r="HFC109" s="159"/>
      <c r="HFD109" s="159"/>
      <c r="HFE109" s="159"/>
      <c r="HFF109" s="159"/>
      <c r="HFG109" s="159"/>
      <c r="HFH109" s="159"/>
      <c r="HFI109" s="159"/>
      <c r="HFJ109" s="159"/>
      <c r="HFK109" s="159"/>
      <c r="HFL109" s="159"/>
      <c r="HFM109" s="159"/>
      <c r="HFN109" s="159"/>
      <c r="HFO109" s="159"/>
      <c r="HFP109" s="159"/>
      <c r="HFQ109" s="159"/>
      <c r="HFR109" s="159"/>
      <c r="HFS109" s="159"/>
      <c r="HFT109" s="159"/>
      <c r="HFU109" s="159"/>
      <c r="HFV109" s="159"/>
      <c r="HFW109" s="159"/>
      <c r="HFX109" s="159"/>
      <c r="HFY109" s="159"/>
      <c r="HFZ109" s="159"/>
      <c r="HGA109" s="159"/>
      <c r="HGB109" s="159"/>
      <c r="HGC109" s="159"/>
      <c r="HGD109" s="159"/>
      <c r="HGE109" s="159"/>
      <c r="HGF109" s="159"/>
      <c r="HGG109" s="159"/>
      <c r="HGH109" s="159"/>
      <c r="HGI109" s="159"/>
      <c r="HGJ109" s="159"/>
      <c r="HGK109" s="159"/>
      <c r="HGL109" s="159"/>
      <c r="HGM109" s="159"/>
      <c r="HGN109" s="159"/>
      <c r="HGO109" s="159"/>
      <c r="HGP109" s="159"/>
      <c r="HGQ109" s="159"/>
      <c r="HGR109" s="159"/>
      <c r="HGS109" s="159"/>
      <c r="HGT109" s="159"/>
      <c r="HGU109" s="159"/>
      <c r="HGV109" s="159"/>
      <c r="HGW109" s="159"/>
      <c r="HGX109" s="159"/>
      <c r="HGY109" s="159"/>
      <c r="HGZ109" s="159"/>
      <c r="HHA109" s="159"/>
      <c r="HHB109" s="159"/>
      <c r="HHC109" s="159"/>
      <c r="HHD109" s="159"/>
      <c r="HHE109" s="159"/>
      <c r="HHF109" s="159"/>
      <c r="HHG109" s="159"/>
      <c r="HHH109" s="159"/>
      <c r="HHI109" s="159"/>
      <c r="HHJ109" s="159"/>
      <c r="HHK109" s="159"/>
      <c r="HHL109" s="159"/>
      <c r="HHM109" s="159"/>
      <c r="HHN109" s="159"/>
      <c r="HHO109" s="159"/>
      <c r="HHP109" s="159"/>
      <c r="HHQ109" s="159"/>
      <c r="HHR109" s="159"/>
      <c r="HHS109" s="159"/>
      <c r="HHT109" s="159"/>
      <c r="HHU109" s="159"/>
      <c r="HHV109" s="159"/>
      <c r="HHW109" s="159"/>
      <c r="HHX109" s="159"/>
      <c r="HHY109" s="159"/>
      <c r="HHZ109" s="159"/>
      <c r="HIA109" s="159"/>
      <c r="HIB109" s="159"/>
      <c r="HIC109" s="159"/>
      <c r="HID109" s="159"/>
      <c r="HIE109" s="159"/>
      <c r="HIF109" s="159"/>
      <c r="HIG109" s="159"/>
      <c r="HIH109" s="159"/>
      <c r="HII109" s="159"/>
      <c r="HIJ109" s="159"/>
      <c r="HIK109" s="159"/>
      <c r="HIL109" s="159"/>
      <c r="HIM109" s="159"/>
      <c r="HIN109" s="159"/>
      <c r="HIO109" s="159"/>
      <c r="HIP109" s="159"/>
      <c r="HIQ109" s="159"/>
      <c r="HIR109" s="159"/>
      <c r="HIS109" s="159"/>
      <c r="HIT109" s="159"/>
      <c r="HIU109" s="159"/>
      <c r="HIV109" s="159"/>
      <c r="HIW109" s="159"/>
      <c r="HIX109" s="159"/>
      <c r="HIY109" s="159"/>
      <c r="HIZ109" s="159"/>
      <c r="HJA109" s="159"/>
      <c r="HJB109" s="159"/>
      <c r="HJC109" s="159"/>
      <c r="HJD109" s="159"/>
      <c r="HJE109" s="159"/>
      <c r="HJF109" s="159"/>
      <c r="HJG109" s="159"/>
      <c r="HJH109" s="159"/>
      <c r="HJI109" s="159"/>
      <c r="HJJ109" s="159"/>
      <c r="HJK109" s="159"/>
      <c r="HJL109" s="159"/>
      <c r="HJM109" s="159"/>
      <c r="HJN109" s="159"/>
      <c r="HJO109" s="159"/>
      <c r="HJP109" s="159"/>
      <c r="HJQ109" s="159"/>
      <c r="HJR109" s="159"/>
      <c r="HJS109" s="159"/>
      <c r="HJT109" s="159"/>
      <c r="HJU109" s="159"/>
      <c r="HJV109" s="159"/>
      <c r="HJW109" s="159"/>
      <c r="HJX109" s="159"/>
      <c r="HJY109" s="159"/>
      <c r="HJZ109" s="159"/>
      <c r="HKA109" s="159"/>
      <c r="HKB109" s="159"/>
      <c r="HKC109" s="159"/>
      <c r="HKD109" s="159"/>
      <c r="HKE109" s="159"/>
      <c r="HKF109" s="159"/>
      <c r="HKG109" s="159"/>
      <c r="HKH109" s="159"/>
      <c r="HKI109" s="159"/>
      <c r="HKJ109" s="159"/>
      <c r="HKK109" s="159"/>
      <c r="HKL109" s="159"/>
      <c r="HKM109" s="159"/>
      <c r="HKN109" s="159"/>
      <c r="HKO109" s="159"/>
      <c r="HKP109" s="159"/>
      <c r="HKQ109" s="159"/>
      <c r="HKR109" s="159"/>
      <c r="HKS109" s="159"/>
      <c r="HKT109" s="159"/>
      <c r="HKU109" s="159"/>
      <c r="HKV109" s="159"/>
      <c r="HKW109" s="159"/>
      <c r="HKX109" s="159"/>
      <c r="HKY109" s="159"/>
      <c r="HKZ109" s="159"/>
      <c r="HLA109" s="159"/>
      <c r="HLB109" s="159"/>
      <c r="HLC109" s="159"/>
      <c r="HLD109" s="159"/>
      <c r="HLE109" s="159"/>
      <c r="HLF109" s="159"/>
      <c r="HLG109" s="159"/>
      <c r="HLH109" s="159"/>
      <c r="HLI109" s="159"/>
      <c r="HLJ109" s="159"/>
      <c r="HLK109" s="159"/>
      <c r="HLL109" s="159"/>
      <c r="HLM109" s="159"/>
      <c r="HLN109" s="159"/>
      <c r="HLO109" s="159"/>
      <c r="HLP109" s="159"/>
      <c r="HLQ109" s="159"/>
      <c r="HLR109" s="159"/>
      <c r="HLS109" s="159"/>
      <c r="HLT109" s="159"/>
      <c r="HLU109" s="159"/>
      <c r="HLV109" s="159"/>
      <c r="HLW109" s="159"/>
      <c r="HLX109" s="159"/>
      <c r="HLY109" s="159"/>
      <c r="HLZ109" s="159"/>
      <c r="HMA109" s="159"/>
      <c r="HMB109" s="159"/>
      <c r="HMC109" s="159"/>
      <c r="HMD109" s="159"/>
      <c r="HME109" s="159"/>
      <c r="HMF109" s="159"/>
      <c r="HMG109" s="159"/>
      <c r="HMH109" s="159"/>
      <c r="HMI109" s="159"/>
      <c r="HMJ109" s="159"/>
      <c r="HMK109" s="159"/>
      <c r="HML109" s="159"/>
      <c r="HMM109" s="159"/>
      <c r="HMN109" s="159"/>
      <c r="HMO109" s="159"/>
      <c r="HMP109" s="159"/>
      <c r="HMQ109" s="159"/>
      <c r="HMR109" s="159"/>
      <c r="HMS109" s="159"/>
      <c r="HMT109" s="159"/>
      <c r="HMU109" s="159"/>
      <c r="HMV109" s="159"/>
      <c r="HMW109" s="159"/>
      <c r="HMX109" s="159"/>
      <c r="HMY109" s="159"/>
      <c r="HMZ109" s="159"/>
      <c r="HNA109" s="159"/>
      <c r="HNB109" s="159"/>
      <c r="HNC109" s="159"/>
      <c r="HND109" s="159"/>
      <c r="HNE109" s="159"/>
      <c r="HNF109" s="159"/>
      <c r="HNG109" s="159"/>
      <c r="HNH109" s="159"/>
      <c r="HNI109" s="159"/>
      <c r="HNJ109" s="159"/>
      <c r="HNK109" s="159"/>
      <c r="HNL109" s="159"/>
      <c r="HNM109" s="159"/>
      <c r="HNN109" s="159"/>
      <c r="HNO109" s="159"/>
      <c r="HNP109" s="159"/>
      <c r="HNQ109" s="159"/>
      <c r="HNR109" s="159"/>
      <c r="HNS109" s="159"/>
      <c r="HNT109" s="159"/>
      <c r="HNU109" s="159"/>
      <c r="HNV109" s="159"/>
      <c r="HNW109" s="159"/>
      <c r="HNX109" s="159"/>
      <c r="HNY109" s="159"/>
      <c r="HNZ109" s="159"/>
      <c r="HOA109" s="159"/>
      <c r="HOB109" s="159"/>
      <c r="HOC109" s="159"/>
      <c r="HOD109" s="159"/>
      <c r="HOE109" s="159"/>
      <c r="HOF109" s="159"/>
      <c r="HOG109" s="159"/>
      <c r="HOH109" s="159"/>
      <c r="HOI109" s="159"/>
      <c r="HOJ109" s="159"/>
      <c r="HOK109" s="159"/>
      <c r="HOL109" s="159"/>
      <c r="HOM109" s="159"/>
      <c r="HON109" s="159"/>
      <c r="HOO109" s="159"/>
      <c r="HOP109" s="159"/>
      <c r="HOQ109" s="159"/>
      <c r="HOR109" s="159"/>
      <c r="HOS109" s="159"/>
      <c r="HOT109" s="159"/>
      <c r="HOU109" s="159"/>
      <c r="HOV109" s="159"/>
      <c r="HOW109" s="159"/>
      <c r="HOX109" s="159"/>
      <c r="HOY109" s="159"/>
      <c r="HOZ109" s="159"/>
      <c r="HPA109" s="159"/>
      <c r="HPB109" s="159"/>
      <c r="HPC109" s="159"/>
      <c r="HPD109" s="159"/>
      <c r="HPE109" s="159"/>
      <c r="HPF109" s="159"/>
      <c r="HPG109" s="159"/>
      <c r="HPH109" s="159"/>
      <c r="HPI109" s="159"/>
      <c r="HPJ109" s="159"/>
      <c r="HPK109" s="159"/>
      <c r="HPL109" s="159"/>
      <c r="HPM109" s="159"/>
      <c r="HPN109" s="159"/>
      <c r="HPO109" s="159"/>
      <c r="HPP109" s="159"/>
      <c r="HPQ109" s="159"/>
      <c r="HPR109" s="159"/>
      <c r="HPS109" s="159"/>
      <c r="HPT109" s="159"/>
      <c r="HPU109" s="159"/>
      <c r="HPV109" s="159"/>
      <c r="HPW109" s="159"/>
      <c r="HPX109" s="159"/>
      <c r="HPY109" s="159"/>
      <c r="HPZ109" s="159"/>
      <c r="HQA109" s="159"/>
      <c r="HQB109" s="159"/>
      <c r="HQC109" s="159"/>
      <c r="HQD109" s="159"/>
      <c r="HQE109" s="159"/>
      <c r="HQF109" s="159"/>
      <c r="HQG109" s="159"/>
      <c r="HQH109" s="159"/>
      <c r="HQI109" s="159"/>
      <c r="HQJ109" s="159"/>
      <c r="HQK109" s="159"/>
      <c r="HQL109" s="159"/>
      <c r="HQM109" s="159"/>
      <c r="HQN109" s="159"/>
      <c r="HQO109" s="159"/>
      <c r="HQP109" s="159"/>
      <c r="HQQ109" s="159"/>
      <c r="HQR109" s="159"/>
      <c r="HQS109" s="159"/>
      <c r="HQT109" s="159"/>
      <c r="HQU109" s="159"/>
      <c r="HQV109" s="159"/>
      <c r="HQW109" s="159"/>
      <c r="HQX109" s="159"/>
      <c r="HQY109" s="159"/>
      <c r="HQZ109" s="159"/>
      <c r="HRA109" s="159"/>
      <c r="HRB109" s="159"/>
      <c r="HRC109" s="159"/>
      <c r="HRD109" s="159"/>
      <c r="HRE109" s="159"/>
      <c r="HRF109" s="159"/>
      <c r="HRG109" s="159"/>
      <c r="HRH109" s="159"/>
      <c r="HRI109" s="159"/>
      <c r="HRJ109" s="159"/>
      <c r="HRK109" s="159"/>
      <c r="HRL109" s="159"/>
      <c r="HRM109" s="159"/>
      <c r="HRN109" s="159"/>
      <c r="HRO109" s="159"/>
      <c r="HRP109" s="159"/>
      <c r="HRQ109" s="159"/>
      <c r="HRR109" s="159"/>
      <c r="HRS109" s="159"/>
      <c r="HRT109" s="159"/>
      <c r="HRU109" s="159"/>
      <c r="HRV109" s="159"/>
      <c r="HRW109" s="159"/>
      <c r="HRX109" s="159"/>
      <c r="HRY109" s="159"/>
      <c r="HRZ109" s="159"/>
      <c r="HSA109" s="159"/>
      <c r="HSB109" s="159"/>
      <c r="HSC109" s="159"/>
      <c r="HSD109" s="159"/>
      <c r="HSE109" s="159"/>
      <c r="HSF109" s="159"/>
      <c r="HSG109" s="159"/>
      <c r="HSH109" s="159"/>
      <c r="HSI109" s="159"/>
      <c r="HSJ109" s="159"/>
      <c r="HSK109" s="159"/>
      <c r="HSL109" s="159"/>
      <c r="HSM109" s="159"/>
      <c r="HSN109" s="159"/>
      <c r="HSO109" s="159"/>
      <c r="HSP109" s="159"/>
      <c r="HSQ109" s="159"/>
      <c r="HSR109" s="159"/>
      <c r="HSS109" s="159"/>
      <c r="HST109" s="159"/>
      <c r="HSU109" s="159"/>
      <c r="HSV109" s="159"/>
      <c r="HSW109" s="159"/>
      <c r="HSX109" s="159"/>
      <c r="HSY109" s="159"/>
      <c r="HSZ109" s="159"/>
      <c r="HTA109" s="159"/>
      <c r="HTB109" s="159"/>
      <c r="HTC109" s="159"/>
      <c r="HTD109" s="159"/>
      <c r="HTE109" s="159"/>
      <c r="HTF109" s="159"/>
      <c r="HTG109" s="159"/>
      <c r="HTH109" s="159"/>
      <c r="HTI109" s="159"/>
      <c r="HTJ109" s="159"/>
      <c r="HTK109" s="159"/>
      <c r="HTL109" s="159"/>
      <c r="HTM109" s="159"/>
      <c r="HTN109" s="159"/>
      <c r="HTO109" s="159"/>
      <c r="HTP109" s="159"/>
      <c r="HTQ109" s="159"/>
      <c r="HTR109" s="159"/>
      <c r="HTS109" s="159"/>
      <c r="HTT109" s="159"/>
      <c r="HTU109" s="159"/>
      <c r="HTV109" s="159"/>
      <c r="HTW109" s="159"/>
      <c r="HTX109" s="159"/>
      <c r="HTY109" s="159"/>
      <c r="HTZ109" s="159"/>
      <c r="HUA109" s="159"/>
      <c r="HUB109" s="159"/>
      <c r="HUC109" s="159"/>
      <c r="HUD109" s="159"/>
      <c r="HUE109" s="159"/>
      <c r="HUF109" s="159"/>
      <c r="HUG109" s="159"/>
      <c r="HUH109" s="159"/>
      <c r="HUI109" s="159"/>
      <c r="HUJ109" s="159"/>
      <c r="HUK109" s="159"/>
      <c r="HUL109" s="159"/>
      <c r="HUM109" s="159"/>
      <c r="HUN109" s="159"/>
      <c r="HUO109" s="159"/>
      <c r="HUP109" s="159"/>
      <c r="HUQ109" s="159"/>
      <c r="HUR109" s="159"/>
      <c r="HUS109" s="159"/>
      <c r="HUT109" s="159"/>
      <c r="HUU109" s="159"/>
      <c r="HUV109" s="159"/>
      <c r="HUW109" s="159"/>
      <c r="HUX109" s="159"/>
      <c r="HUY109" s="159"/>
      <c r="HUZ109" s="159"/>
      <c r="HVA109" s="159"/>
      <c r="HVB109" s="159"/>
      <c r="HVC109" s="159"/>
      <c r="HVD109" s="159"/>
      <c r="HVE109" s="159"/>
      <c r="HVF109" s="159"/>
      <c r="HVG109" s="159"/>
      <c r="HVH109" s="159"/>
      <c r="HVI109" s="159"/>
      <c r="HVJ109" s="159"/>
      <c r="HVK109" s="159"/>
      <c r="HVL109" s="159"/>
      <c r="HVM109" s="159"/>
      <c r="HVN109" s="159"/>
      <c r="HVO109" s="159"/>
      <c r="HVP109" s="159"/>
      <c r="HVQ109" s="159"/>
      <c r="HVR109" s="159"/>
      <c r="HVS109" s="159"/>
      <c r="HVT109" s="159"/>
      <c r="HVU109" s="159"/>
      <c r="HVV109" s="159"/>
      <c r="HVW109" s="159"/>
      <c r="HVX109" s="159"/>
      <c r="HVY109" s="159"/>
      <c r="HVZ109" s="159"/>
      <c r="HWA109" s="159"/>
      <c r="HWB109" s="159"/>
      <c r="HWC109" s="159"/>
      <c r="HWD109" s="159"/>
      <c r="HWE109" s="159"/>
      <c r="HWF109" s="159"/>
      <c r="HWG109" s="159"/>
      <c r="HWH109" s="159"/>
      <c r="HWI109" s="159"/>
      <c r="HWJ109" s="159"/>
      <c r="HWK109" s="159"/>
      <c r="HWL109" s="159"/>
      <c r="HWM109" s="159"/>
      <c r="HWN109" s="159"/>
      <c r="HWO109" s="159"/>
      <c r="HWP109" s="159"/>
      <c r="HWQ109" s="159"/>
      <c r="HWR109" s="159"/>
      <c r="HWS109" s="159"/>
      <c r="HWT109" s="159"/>
      <c r="HWU109" s="159"/>
      <c r="HWV109" s="159"/>
      <c r="HWW109" s="159"/>
      <c r="HWX109" s="159"/>
      <c r="HWY109" s="159"/>
      <c r="HWZ109" s="159"/>
      <c r="HXA109" s="159"/>
      <c r="HXB109" s="159"/>
      <c r="HXC109" s="159"/>
      <c r="HXD109" s="159"/>
      <c r="HXE109" s="159"/>
      <c r="HXF109" s="159"/>
      <c r="HXG109" s="159"/>
      <c r="HXH109" s="159"/>
      <c r="HXI109" s="159"/>
      <c r="HXJ109" s="159"/>
      <c r="HXK109" s="159"/>
      <c r="HXL109" s="159"/>
      <c r="HXM109" s="159"/>
      <c r="HXN109" s="159"/>
      <c r="HXO109" s="159"/>
      <c r="HXP109" s="159"/>
      <c r="HXQ109" s="159"/>
      <c r="HXR109" s="159"/>
      <c r="HXS109" s="159"/>
      <c r="HXT109" s="159"/>
      <c r="HXU109" s="159"/>
      <c r="HXV109" s="159"/>
      <c r="HXW109" s="159"/>
      <c r="HXX109" s="159"/>
      <c r="HXY109" s="159"/>
      <c r="HXZ109" s="159"/>
      <c r="HYA109" s="159"/>
      <c r="HYB109" s="159"/>
      <c r="HYC109" s="159"/>
      <c r="HYD109" s="159"/>
      <c r="HYE109" s="159"/>
      <c r="HYF109" s="159"/>
      <c r="HYG109" s="159"/>
      <c r="HYH109" s="159"/>
      <c r="HYI109" s="159"/>
      <c r="HYJ109" s="159"/>
      <c r="HYK109" s="159"/>
      <c r="HYL109" s="159"/>
      <c r="HYM109" s="159"/>
      <c r="HYN109" s="159"/>
      <c r="HYO109" s="159"/>
      <c r="HYP109" s="159"/>
      <c r="HYQ109" s="159"/>
      <c r="HYR109" s="159"/>
      <c r="HYS109" s="159"/>
      <c r="HYT109" s="159"/>
      <c r="HYU109" s="159"/>
      <c r="HYV109" s="159"/>
      <c r="HYW109" s="159"/>
      <c r="HYX109" s="159"/>
      <c r="HYY109" s="159"/>
      <c r="HYZ109" s="159"/>
      <c r="HZA109" s="159"/>
      <c r="HZB109" s="159"/>
      <c r="HZC109" s="159"/>
      <c r="HZD109" s="159"/>
      <c r="HZE109" s="159"/>
      <c r="HZF109" s="159"/>
      <c r="HZG109" s="159"/>
      <c r="HZH109" s="159"/>
      <c r="HZI109" s="159"/>
      <c r="HZJ109" s="159"/>
      <c r="HZK109" s="159"/>
      <c r="HZL109" s="159"/>
      <c r="HZM109" s="159"/>
      <c r="HZN109" s="159"/>
      <c r="HZO109" s="159"/>
      <c r="HZP109" s="159"/>
      <c r="HZQ109" s="159"/>
      <c r="HZR109" s="159"/>
      <c r="HZS109" s="159"/>
      <c r="HZT109" s="159"/>
      <c r="HZU109" s="159"/>
      <c r="HZV109" s="159"/>
      <c r="HZW109" s="159"/>
      <c r="HZX109" s="159"/>
      <c r="HZY109" s="159"/>
      <c r="HZZ109" s="159"/>
      <c r="IAA109" s="159"/>
      <c r="IAB109" s="159"/>
      <c r="IAC109" s="159"/>
      <c r="IAD109" s="159"/>
      <c r="IAE109" s="159"/>
      <c r="IAF109" s="159"/>
      <c r="IAG109" s="159"/>
      <c r="IAH109" s="159"/>
      <c r="IAI109" s="159"/>
      <c r="IAJ109" s="159"/>
      <c r="IAK109" s="159"/>
      <c r="IAL109" s="159"/>
      <c r="IAM109" s="159"/>
      <c r="IAN109" s="159"/>
      <c r="IAO109" s="159"/>
      <c r="IAP109" s="159"/>
      <c r="IAQ109" s="159"/>
      <c r="IAR109" s="159"/>
      <c r="IAS109" s="159"/>
      <c r="IAT109" s="159"/>
      <c r="IAU109" s="159"/>
      <c r="IAV109" s="159"/>
      <c r="IAW109" s="159"/>
      <c r="IAX109" s="159"/>
      <c r="IAY109" s="159"/>
      <c r="IAZ109" s="159"/>
      <c r="IBA109" s="159"/>
      <c r="IBB109" s="159"/>
      <c r="IBC109" s="159"/>
      <c r="IBD109" s="159"/>
      <c r="IBE109" s="159"/>
      <c r="IBF109" s="159"/>
      <c r="IBG109" s="159"/>
      <c r="IBH109" s="159"/>
      <c r="IBI109" s="159"/>
      <c r="IBJ109" s="159"/>
      <c r="IBK109" s="159"/>
      <c r="IBL109" s="159"/>
      <c r="IBM109" s="159"/>
      <c r="IBN109" s="159"/>
      <c r="IBO109" s="159"/>
      <c r="IBP109" s="159"/>
      <c r="IBQ109" s="159"/>
      <c r="IBR109" s="159"/>
      <c r="IBS109" s="159"/>
      <c r="IBT109" s="159"/>
      <c r="IBU109" s="159"/>
      <c r="IBV109" s="159"/>
      <c r="IBW109" s="159"/>
      <c r="IBX109" s="159"/>
      <c r="IBY109" s="159"/>
      <c r="IBZ109" s="159"/>
      <c r="ICA109" s="159"/>
      <c r="ICB109" s="159"/>
      <c r="ICC109" s="159"/>
      <c r="ICD109" s="159"/>
      <c r="ICE109" s="159"/>
      <c r="ICF109" s="159"/>
      <c r="ICG109" s="159"/>
      <c r="ICH109" s="159"/>
      <c r="ICI109" s="159"/>
      <c r="ICJ109" s="159"/>
      <c r="ICK109" s="159"/>
      <c r="ICL109" s="159"/>
      <c r="ICM109" s="159"/>
      <c r="ICN109" s="159"/>
      <c r="ICO109" s="159"/>
      <c r="ICP109" s="159"/>
      <c r="ICQ109" s="159"/>
      <c r="ICR109" s="159"/>
      <c r="ICS109" s="159"/>
      <c r="ICT109" s="159"/>
      <c r="ICU109" s="159"/>
      <c r="ICV109" s="159"/>
      <c r="ICW109" s="159"/>
      <c r="ICX109" s="159"/>
      <c r="ICY109" s="159"/>
      <c r="ICZ109" s="159"/>
      <c r="IDA109" s="159"/>
      <c r="IDB109" s="159"/>
      <c r="IDC109" s="159"/>
      <c r="IDD109" s="159"/>
      <c r="IDE109" s="159"/>
      <c r="IDF109" s="159"/>
      <c r="IDG109" s="159"/>
      <c r="IDH109" s="159"/>
      <c r="IDI109" s="159"/>
      <c r="IDJ109" s="159"/>
      <c r="IDK109" s="159"/>
      <c r="IDL109" s="159"/>
      <c r="IDM109" s="159"/>
      <c r="IDN109" s="159"/>
      <c r="IDO109" s="159"/>
      <c r="IDP109" s="159"/>
      <c r="IDQ109" s="159"/>
      <c r="IDR109" s="159"/>
      <c r="IDS109" s="159"/>
      <c r="IDT109" s="159"/>
      <c r="IDU109" s="159"/>
      <c r="IDV109" s="159"/>
      <c r="IDW109" s="159"/>
      <c r="IDX109" s="159"/>
      <c r="IDY109" s="159"/>
      <c r="IDZ109" s="159"/>
      <c r="IEA109" s="159"/>
      <c r="IEB109" s="159"/>
      <c r="IEC109" s="159"/>
      <c r="IED109" s="159"/>
      <c r="IEE109" s="159"/>
      <c r="IEF109" s="159"/>
      <c r="IEG109" s="159"/>
      <c r="IEH109" s="159"/>
      <c r="IEI109" s="159"/>
      <c r="IEJ109" s="159"/>
      <c r="IEK109" s="159"/>
      <c r="IEL109" s="159"/>
      <c r="IEM109" s="159"/>
      <c r="IEN109" s="159"/>
      <c r="IEO109" s="159"/>
      <c r="IEP109" s="159"/>
      <c r="IEQ109" s="159"/>
      <c r="IER109" s="159"/>
      <c r="IES109" s="159"/>
      <c r="IET109" s="159"/>
      <c r="IEU109" s="159"/>
      <c r="IEV109" s="159"/>
      <c r="IEW109" s="159"/>
      <c r="IEX109" s="159"/>
      <c r="IEY109" s="159"/>
      <c r="IEZ109" s="159"/>
      <c r="IFA109" s="159"/>
      <c r="IFB109" s="159"/>
      <c r="IFC109" s="159"/>
      <c r="IFD109" s="159"/>
      <c r="IFE109" s="159"/>
      <c r="IFF109" s="159"/>
      <c r="IFG109" s="159"/>
      <c r="IFH109" s="159"/>
      <c r="IFI109" s="159"/>
      <c r="IFJ109" s="159"/>
      <c r="IFK109" s="159"/>
      <c r="IFL109" s="159"/>
      <c r="IFM109" s="159"/>
      <c r="IFN109" s="159"/>
      <c r="IFO109" s="159"/>
      <c r="IFP109" s="159"/>
      <c r="IFQ109" s="159"/>
      <c r="IFR109" s="159"/>
      <c r="IFS109" s="159"/>
      <c r="IFT109" s="159"/>
      <c r="IFU109" s="159"/>
      <c r="IFV109" s="159"/>
      <c r="IFW109" s="159"/>
      <c r="IFX109" s="159"/>
      <c r="IFY109" s="159"/>
      <c r="IFZ109" s="159"/>
      <c r="IGA109" s="159"/>
      <c r="IGB109" s="159"/>
      <c r="IGC109" s="159"/>
      <c r="IGD109" s="159"/>
      <c r="IGE109" s="159"/>
      <c r="IGF109" s="159"/>
      <c r="IGG109" s="159"/>
      <c r="IGH109" s="159"/>
      <c r="IGI109" s="159"/>
      <c r="IGJ109" s="159"/>
      <c r="IGK109" s="159"/>
      <c r="IGL109" s="159"/>
      <c r="IGM109" s="159"/>
      <c r="IGN109" s="159"/>
      <c r="IGO109" s="159"/>
      <c r="IGP109" s="159"/>
      <c r="IGQ109" s="159"/>
      <c r="IGR109" s="159"/>
      <c r="IGS109" s="159"/>
      <c r="IGT109" s="159"/>
      <c r="IGU109" s="159"/>
      <c r="IGV109" s="159"/>
      <c r="IGW109" s="159"/>
      <c r="IGX109" s="159"/>
      <c r="IGY109" s="159"/>
      <c r="IGZ109" s="159"/>
      <c r="IHA109" s="159"/>
      <c r="IHB109" s="159"/>
      <c r="IHC109" s="159"/>
      <c r="IHD109" s="159"/>
      <c r="IHE109" s="159"/>
      <c r="IHF109" s="159"/>
      <c r="IHG109" s="159"/>
      <c r="IHH109" s="159"/>
      <c r="IHI109" s="159"/>
      <c r="IHJ109" s="159"/>
      <c r="IHK109" s="159"/>
      <c r="IHL109" s="159"/>
      <c r="IHM109" s="159"/>
      <c r="IHN109" s="159"/>
      <c r="IHO109" s="159"/>
      <c r="IHP109" s="159"/>
      <c r="IHQ109" s="159"/>
      <c r="IHR109" s="159"/>
      <c r="IHS109" s="159"/>
      <c r="IHT109" s="159"/>
      <c r="IHU109" s="159"/>
      <c r="IHV109" s="159"/>
      <c r="IHW109" s="159"/>
      <c r="IHX109" s="159"/>
      <c r="IHY109" s="159"/>
      <c r="IHZ109" s="159"/>
      <c r="IIA109" s="159"/>
      <c r="IIB109" s="159"/>
      <c r="IIC109" s="159"/>
      <c r="IID109" s="159"/>
      <c r="IIE109" s="159"/>
      <c r="IIF109" s="159"/>
      <c r="IIG109" s="159"/>
      <c r="IIH109" s="159"/>
      <c r="III109" s="159"/>
      <c r="IIJ109" s="159"/>
      <c r="IIK109" s="159"/>
      <c r="IIL109" s="159"/>
      <c r="IIM109" s="159"/>
      <c r="IIN109" s="159"/>
      <c r="IIO109" s="159"/>
      <c r="IIP109" s="159"/>
      <c r="IIQ109" s="159"/>
      <c r="IIR109" s="159"/>
      <c r="IIS109" s="159"/>
      <c r="IIT109" s="159"/>
      <c r="IIU109" s="159"/>
      <c r="IIV109" s="159"/>
      <c r="IIW109" s="159"/>
      <c r="IIX109" s="159"/>
      <c r="IIY109" s="159"/>
      <c r="IIZ109" s="159"/>
      <c r="IJA109" s="159"/>
      <c r="IJB109" s="159"/>
      <c r="IJC109" s="159"/>
      <c r="IJD109" s="159"/>
      <c r="IJE109" s="159"/>
      <c r="IJF109" s="159"/>
      <c r="IJG109" s="159"/>
      <c r="IJH109" s="159"/>
      <c r="IJI109" s="159"/>
      <c r="IJJ109" s="159"/>
      <c r="IJK109" s="159"/>
      <c r="IJL109" s="159"/>
      <c r="IJM109" s="159"/>
      <c r="IJN109" s="159"/>
      <c r="IJO109" s="159"/>
      <c r="IJP109" s="159"/>
      <c r="IJQ109" s="159"/>
      <c r="IJR109" s="159"/>
      <c r="IJS109" s="159"/>
      <c r="IJT109" s="159"/>
      <c r="IJU109" s="159"/>
      <c r="IJV109" s="159"/>
      <c r="IJW109" s="159"/>
      <c r="IJX109" s="159"/>
      <c r="IJY109" s="159"/>
      <c r="IJZ109" s="159"/>
      <c r="IKA109" s="159"/>
      <c r="IKB109" s="159"/>
      <c r="IKC109" s="159"/>
      <c r="IKD109" s="159"/>
      <c r="IKE109" s="159"/>
      <c r="IKF109" s="159"/>
      <c r="IKG109" s="159"/>
      <c r="IKH109" s="159"/>
      <c r="IKI109" s="159"/>
      <c r="IKJ109" s="159"/>
      <c r="IKK109" s="159"/>
      <c r="IKL109" s="159"/>
      <c r="IKM109" s="159"/>
      <c r="IKN109" s="159"/>
      <c r="IKO109" s="159"/>
      <c r="IKP109" s="159"/>
      <c r="IKQ109" s="159"/>
      <c r="IKR109" s="159"/>
      <c r="IKS109" s="159"/>
      <c r="IKT109" s="159"/>
      <c r="IKU109" s="159"/>
      <c r="IKV109" s="159"/>
      <c r="IKW109" s="159"/>
      <c r="IKX109" s="159"/>
      <c r="IKY109" s="159"/>
      <c r="IKZ109" s="159"/>
      <c r="ILA109" s="159"/>
      <c r="ILB109" s="159"/>
      <c r="ILC109" s="159"/>
      <c r="ILD109" s="159"/>
      <c r="ILE109" s="159"/>
      <c r="ILF109" s="159"/>
      <c r="ILG109" s="159"/>
      <c r="ILH109" s="159"/>
      <c r="ILI109" s="159"/>
      <c r="ILJ109" s="159"/>
      <c r="ILK109" s="159"/>
      <c r="ILL109" s="159"/>
      <c r="ILM109" s="159"/>
      <c r="ILN109" s="159"/>
      <c r="ILO109" s="159"/>
      <c r="ILP109" s="159"/>
      <c r="ILQ109" s="159"/>
      <c r="ILR109" s="159"/>
      <c r="ILS109" s="159"/>
      <c r="ILT109" s="159"/>
      <c r="ILU109" s="159"/>
      <c r="ILV109" s="159"/>
      <c r="ILW109" s="159"/>
      <c r="ILX109" s="159"/>
      <c r="ILY109" s="159"/>
      <c r="ILZ109" s="159"/>
      <c r="IMA109" s="159"/>
      <c r="IMB109" s="159"/>
      <c r="IMC109" s="159"/>
      <c r="IMD109" s="159"/>
      <c r="IME109" s="159"/>
      <c r="IMF109" s="159"/>
      <c r="IMG109" s="159"/>
      <c r="IMH109" s="159"/>
      <c r="IMI109" s="159"/>
      <c r="IMJ109" s="159"/>
      <c r="IMK109" s="159"/>
      <c r="IML109" s="159"/>
      <c r="IMM109" s="159"/>
      <c r="IMN109" s="159"/>
      <c r="IMO109" s="159"/>
      <c r="IMP109" s="159"/>
      <c r="IMQ109" s="159"/>
      <c r="IMR109" s="159"/>
      <c r="IMS109" s="159"/>
      <c r="IMT109" s="159"/>
      <c r="IMU109" s="159"/>
      <c r="IMV109" s="159"/>
      <c r="IMW109" s="159"/>
      <c r="IMX109" s="159"/>
      <c r="IMY109" s="159"/>
      <c r="IMZ109" s="159"/>
      <c r="INA109" s="159"/>
      <c r="INB109" s="159"/>
      <c r="INC109" s="159"/>
      <c r="IND109" s="159"/>
      <c r="INE109" s="159"/>
      <c r="INF109" s="159"/>
      <c r="ING109" s="159"/>
      <c r="INH109" s="159"/>
      <c r="INI109" s="159"/>
      <c r="INJ109" s="159"/>
      <c r="INK109" s="159"/>
      <c r="INL109" s="159"/>
      <c r="INM109" s="159"/>
      <c r="INN109" s="159"/>
      <c r="INO109" s="159"/>
      <c r="INP109" s="159"/>
      <c r="INQ109" s="159"/>
      <c r="INR109" s="159"/>
      <c r="INS109" s="159"/>
      <c r="INT109" s="159"/>
      <c r="INU109" s="159"/>
      <c r="INV109" s="159"/>
      <c r="INW109" s="159"/>
      <c r="INX109" s="159"/>
      <c r="INY109" s="159"/>
      <c r="INZ109" s="159"/>
      <c r="IOA109" s="159"/>
      <c r="IOB109" s="159"/>
      <c r="IOC109" s="159"/>
      <c r="IOD109" s="159"/>
      <c r="IOE109" s="159"/>
      <c r="IOF109" s="159"/>
      <c r="IOG109" s="159"/>
      <c r="IOH109" s="159"/>
      <c r="IOI109" s="159"/>
      <c r="IOJ109" s="159"/>
      <c r="IOK109" s="159"/>
      <c r="IOL109" s="159"/>
      <c r="IOM109" s="159"/>
      <c r="ION109" s="159"/>
      <c r="IOO109" s="159"/>
      <c r="IOP109" s="159"/>
      <c r="IOQ109" s="159"/>
      <c r="IOR109" s="159"/>
      <c r="IOS109" s="159"/>
      <c r="IOT109" s="159"/>
      <c r="IOU109" s="159"/>
      <c r="IOV109" s="159"/>
      <c r="IOW109" s="159"/>
      <c r="IOX109" s="159"/>
      <c r="IOY109" s="159"/>
      <c r="IOZ109" s="159"/>
      <c r="IPA109" s="159"/>
      <c r="IPB109" s="159"/>
      <c r="IPC109" s="159"/>
      <c r="IPD109" s="159"/>
      <c r="IPE109" s="159"/>
      <c r="IPF109" s="159"/>
      <c r="IPG109" s="159"/>
      <c r="IPH109" s="159"/>
      <c r="IPI109" s="159"/>
      <c r="IPJ109" s="159"/>
      <c r="IPK109" s="159"/>
      <c r="IPL109" s="159"/>
      <c r="IPM109" s="159"/>
      <c r="IPN109" s="159"/>
      <c r="IPO109" s="159"/>
      <c r="IPP109" s="159"/>
      <c r="IPQ109" s="159"/>
      <c r="IPR109" s="159"/>
      <c r="IPS109" s="159"/>
      <c r="IPT109" s="159"/>
      <c r="IPU109" s="159"/>
      <c r="IPV109" s="159"/>
      <c r="IPW109" s="159"/>
      <c r="IPX109" s="159"/>
      <c r="IPY109" s="159"/>
      <c r="IPZ109" s="159"/>
      <c r="IQA109" s="159"/>
      <c r="IQB109" s="159"/>
      <c r="IQC109" s="159"/>
      <c r="IQD109" s="159"/>
      <c r="IQE109" s="159"/>
      <c r="IQF109" s="159"/>
      <c r="IQG109" s="159"/>
      <c r="IQH109" s="159"/>
      <c r="IQI109" s="159"/>
      <c r="IQJ109" s="159"/>
      <c r="IQK109" s="159"/>
      <c r="IQL109" s="159"/>
      <c r="IQM109" s="159"/>
      <c r="IQN109" s="159"/>
      <c r="IQO109" s="159"/>
      <c r="IQP109" s="159"/>
      <c r="IQQ109" s="159"/>
      <c r="IQR109" s="159"/>
      <c r="IQS109" s="159"/>
      <c r="IQT109" s="159"/>
      <c r="IQU109" s="159"/>
      <c r="IQV109" s="159"/>
      <c r="IQW109" s="159"/>
      <c r="IQX109" s="159"/>
      <c r="IQY109" s="159"/>
      <c r="IQZ109" s="159"/>
      <c r="IRA109" s="159"/>
      <c r="IRB109" s="159"/>
      <c r="IRC109" s="159"/>
      <c r="IRD109" s="159"/>
      <c r="IRE109" s="159"/>
      <c r="IRF109" s="159"/>
      <c r="IRG109" s="159"/>
      <c r="IRH109" s="159"/>
      <c r="IRI109" s="159"/>
      <c r="IRJ109" s="159"/>
      <c r="IRK109" s="159"/>
      <c r="IRL109" s="159"/>
      <c r="IRM109" s="159"/>
      <c r="IRN109" s="159"/>
      <c r="IRO109" s="159"/>
      <c r="IRP109" s="159"/>
      <c r="IRQ109" s="159"/>
      <c r="IRR109" s="159"/>
      <c r="IRS109" s="159"/>
      <c r="IRT109" s="159"/>
      <c r="IRU109" s="159"/>
      <c r="IRV109" s="159"/>
      <c r="IRW109" s="159"/>
      <c r="IRX109" s="159"/>
      <c r="IRY109" s="159"/>
      <c r="IRZ109" s="159"/>
      <c r="ISA109" s="159"/>
      <c r="ISB109" s="159"/>
      <c r="ISC109" s="159"/>
      <c r="ISD109" s="159"/>
      <c r="ISE109" s="159"/>
      <c r="ISF109" s="159"/>
      <c r="ISG109" s="159"/>
      <c r="ISH109" s="159"/>
      <c r="ISI109" s="159"/>
      <c r="ISJ109" s="159"/>
      <c r="ISK109" s="159"/>
      <c r="ISL109" s="159"/>
      <c r="ISM109" s="159"/>
      <c r="ISN109" s="159"/>
      <c r="ISO109" s="159"/>
      <c r="ISP109" s="159"/>
      <c r="ISQ109" s="159"/>
      <c r="ISR109" s="159"/>
      <c r="ISS109" s="159"/>
      <c r="IST109" s="159"/>
      <c r="ISU109" s="159"/>
      <c r="ISV109" s="159"/>
      <c r="ISW109" s="159"/>
      <c r="ISX109" s="159"/>
      <c r="ISY109" s="159"/>
      <c r="ISZ109" s="159"/>
      <c r="ITA109" s="159"/>
      <c r="ITB109" s="159"/>
      <c r="ITC109" s="159"/>
      <c r="ITD109" s="159"/>
      <c r="ITE109" s="159"/>
      <c r="ITF109" s="159"/>
      <c r="ITG109" s="159"/>
      <c r="ITH109" s="159"/>
      <c r="ITI109" s="159"/>
      <c r="ITJ109" s="159"/>
      <c r="ITK109" s="159"/>
      <c r="ITL109" s="159"/>
      <c r="ITM109" s="159"/>
      <c r="ITN109" s="159"/>
      <c r="ITO109" s="159"/>
      <c r="ITP109" s="159"/>
      <c r="ITQ109" s="159"/>
      <c r="ITR109" s="159"/>
      <c r="ITS109" s="159"/>
      <c r="ITT109" s="159"/>
      <c r="ITU109" s="159"/>
      <c r="ITV109" s="159"/>
      <c r="ITW109" s="159"/>
      <c r="ITX109" s="159"/>
      <c r="ITY109" s="159"/>
      <c r="ITZ109" s="159"/>
      <c r="IUA109" s="159"/>
      <c r="IUB109" s="159"/>
      <c r="IUC109" s="159"/>
      <c r="IUD109" s="159"/>
      <c r="IUE109" s="159"/>
      <c r="IUF109" s="159"/>
      <c r="IUG109" s="159"/>
      <c r="IUH109" s="159"/>
      <c r="IUI109" s="159"/>
      <c r="IUJ109" s="159"/>
      <c r="IUK109" s="159"/>
      <c r="IUL109" s="159"/>
      <c r="IUM109" s="159"/>
      <c r="IUN109" s="159"/>
      <c r="IUO109" s="159"/>
      <c r="IUP109" s="159"/>
      <c r="IUQ109" s="159"/>
      <c r="IUR109" s="159"/>
      <c r="IUS109" s="159"/>
      <c r="IUT109" s="159"/>
      <c r="IUU109" s="159"/>
      <c r="IUV109" s="159"/>
      <c r="IUW109" s="159"/>
      <c r="IUX109" s="159"/>
      <c r="IUY109" s="159"/>
      <c r="IUZ109" s="159"/>
      <c r="IVA109" s="159"/>
      <c r="IVB109" s="159"/>
      <c r="IVC109" s="159"/>
      <c r="IVD109" s="159"/>
      <c r="IVE109" s="159"/>
      <c r="IVF109" s="159"/>
      <c r="IVG109" s="159"/>
      <c r="IVH109" s="159"/>
      <c r="IVI109" s="159"/>
      <c r="IVJ109" s="159"/>
      <c r="IVK109" s="159"/>
      <c r="IVL109" s="159"/>
      <c r="IVM109" s="159"/>
      <c r="IVN109" s="159"/>
      <c r="IVO109" s="159"/>
      <c r="IVP109" s="159"/>
      <c r="IVQ109" s="159"/>
      <c r="IVR109" s="159"/>
      <c r="IVS109" s="159"/>
      <c r="IVT109" s="159"/>
      <c r="IVU109" s="159"/>
      <c r="IVV109" s="159"/>
      <c r="IVW109" s="159"/>
      <c r="IVX109" s="159"/>
      <c r="IVY109" s="159"/>
      <c r="IVZ109" s="159"/>
      <c r="IWA109" s="159"/>
      <c r="IWB109" s="159"/>
      <c r="IWC109" s="159"/>
      <c r="IWD109" s="159"/>
      <c r="IWE109" s="159"/>
      <c r="IWF109" s="159"/>
      <c r="IWG109" s="159"/>
      <c r="IWH109" s="159"/>
      <c r="IWI109" s="159"/>
      <c r="IWJ109" s="159"/>
      <c r="IWK109" s="159"/>
      <c r="IWL109" s="159"/>
      <c r="IWM109" s="159"/>
      <c r="IWN109" s="159"/>
      <c r="IWO109" s="159"/>
      <c r="IWP109" s="159"/>
      <c r="IWQ109" s="159"/>
      <c r="IWR109" s="159"/>
      <c r="IWS109" s="159"/>
      <c r="IWT109" s="159"/>
      <c r="IWU109" s="159"/>
      <c r="IWV109" s="159"/>
      <c r="IWW109" s="159"/>
      <c r="IWX109" s="159"/>
      <c r="IWY109" s="159"/>
      <c r="IWZ109" s="159"/>
      <c r="IXA109" s="159"/>
      <c r="IXB109" s="159"/>
      <c r="IXC109" s="159"/>
      <c r="IXD109" s="159"/>
      <c r="IXE109" s="159"/>
      <c r="IXF109" s="159"/>
      <c r="IXG109" s="159"/>
      <c r="IXH109" s="159"/>
      <c r="IXI109" s="159"/>
      <c r="IXJ109" s="159"/>
      <c r="IXK109" s="159"/>
      <c r="IXL109" s="159"/>
      <c r="IXM109" s="159"/>
      <c r="IXN109" s="159"/>
      <c r="IXO109" s="159"/>
      <c r="IXP109" s="159"/>
      <c r="IXQ109" s="159"/>
      <c r="IXR109" s="159"/>
      <c r="IXS109" s="159"/>
      <c r="IXT109" s="159"/>
      <c r="IXU109" s="159"/>
      <c r="IXV109" s="159"/>
      <c r="IXW109" s="159"/>
      <c r="IXX109" s="159"/>
      <c r="IXY109" s="159"/>
      <c r="IXZ109" s="159"/>
      <c r="IYA109" s="159"/>
      <c r="IYB109" s="159"/>
      <c r="IYC109" s="159"/>
      <c r="IYD109" s="159"/>
      <c r="IYE109" s="159"/>
      <c r="IYF109" s="159"/>
      <c r="IYG109" s="159"/>
      <c r="IYH109" s="159"/>
      <c r="IYI109" s="159"/>
      <c r="IYJ109" s="159"/>
      <c r="IYK109" s="159"/>
      <c r="IYL109" s="159"/>
      <c r="IYM109" s="159"/>
      <c r="IYN109" s="159"/>
      <c r="IYO109" s="159"/>
      <c r="IYP109" s="159"/>
      <c r="IYQ109" s="159"/>
      <c r="IYR109" s="159"/>
      <c r="IYS109" s="159"/>
      <c r="IYT109" s="159"/>
      <c r="IYU109" s="159"/>
      <c r="IYV109" s="159"/>
      <c r="IYW109" s="159"/>
      <c r="IYX109" s="159"/>
      <c r="IYY109" s="159"/>
      <c r="IYZ109" s="159"/>
      <c r="IZA109" s="159"/>
      <c r="IZB109" s="159"/>
      <c r="IZC109" s="159"/>
      <c r="IZD109" s="159"/>
      <c r="IZE109" s="159"/>
      <c r="IZF109" s="159"/>
      <c r="IZG109" s="159"/>
      <c r="IZH109" s="159"/>
      <c r="IZI109" s="159"/>
      <c r="IZJ109" s="159"/>
      <c r="IZK109" s="159"/>
      <c r="IZL109" s="159"/>
      <c r="IZM109" s="159"/>
      <c r="IZN109" s="159"/>
      <c r="IZO109" s="159"/>
      <c r="IZP109" s="159"/>
      <c r="IZQ109" s="159"/>
      <c r="IZR109" s="159"/>
      <c r="IZS109" s="159"/>
      <c r="IZT109" s="159"/>
      <c r="IZU109" s="159"/>
      <c r="IZV109" s="159"/>
      <c r="IZW109" s="159"/>
      <c r="IZX109" s="159"/>
      <c r="IZY109" s="159"/>
      <c r="IZZ109" s="159"/>
      <c r="JAA109" s="159"/>
      <c r="JAB109" s="159"/>
      <c r="JAC109" s="159"/>
      <c r="JAD109" s="159"/>
      <c r="JAE109" s="159"/>
      <c r="JAF109" s="159"/>
      <c r="JAG109" s="159"/>
      <c r="JAH109" s="159"/>
      <c r="JAI109" s="159"/>
      <c r="JAJ109" s="159"/>
      <c r="JAK109" s="159"/>
      <c r="JAL109" s="159"/>
      <c r="JAM109" s="159"/>
      <c r="JAN109" s="159"/>
      <c r="JAO109" s="159"/>
      <c r="JAP109" s="159"/>
      <c r="JAQ109" s="159"/>
      <c r="JAR109" s="159"/>
      <c r="JAS109" s="159"/>
      <c r="JAT109" s="159"/>
      <c r="JAU109" s="159"/>
      <c r="JAV109" s="159"/>
      <c r="JAW109" s="159"/>
      <c r="JAX109" s="159"/>
      <c r="JAY109" s="159"/>
      <c r="JAZ109" s="159"/>
      <c r="JBA109" s="159"/>
      <c r="JBB109" s="159"/>
      <c r="JBC109" s="159"/>
      <c r="JBD109" s="159"/>
      <c r="JBE109" s="159"/>
      <c r="JBF109" s="159"/>
      <c r="JBG109" s="159"/>
      <c r="JBH109" s="159"/>
      <c r="JBI109" s="159"/>
      <c r="JBJ109" s="159"/>
      <c r="JBK109" s="159"/>
      <c r="JBL109" s="159"/>
      <c r="JBM109" s="159"/>
      <c r="JBN109" s="159"/>
      <c r="JBO109" s="159"/>
      <c r="JBP109" s="159"/>
      <c r="JBQ109" s="159"/>
      <c r="JBR109" s="159"/>
      <c r="JBS109" s="159"/>
      <c r="JBT109" s="159"/>
      <c r="JBU109" s="159"/>
      <c r="JBV109" s="159"/>
      <c r="JBW109" s="159"/>
      <c r="JBX109" s="159"/>
      <c r="JBY109" s="159"/>
      <c r="JBZ109" s="159"/>
      <c r="JCA109" s="159"/>
      <c r="JCB109" s="159"/>
      <c r="JCC109" s="159"/>
      <c r="JCD109" s="159"/>
      <c r="JCE109" s="159"/>
      <c r="JCF109" s="159"/>
      <c r="JCG109" s="159"/>
      <c r="JCH109" s="159"/>
      <c r="JCI109" s="159"/>
      <c r="JCJ109" s="159"/>
      <c r="JCK109" s="159"/>
      <c r="JCL109" s="159"/>
      <c r="JCM109" s="159"/>
      <c r="JCN109" s="159"/>
      <c r="JCO109" s="159"/>
      <c r="JCP109" s="159"/>
      <c r="JCQ109" s="159"/>
      <c r="JCR109" s="159"/>
      <c r="JCS109" s="159"/>
      <c r="JCT109" s="159"/>
      <c r="JCU109" s="159"/>
      <c r="JCV109" s="159"/>
      <c r="JCW109" s="159"/>
      <c r="JCX109" s="159"/>
      <c r="JCY109" s="159"/>
      <c r="JCZ109" s="159"/>
      <c r="JDA109" s="159"/>
      <c r="JDB109" s="159"/>
      <c r="JDC109" s="159"/>
      <c r="JDD109" s="159"/>
      <c r="JDE109" s="159"/>
      <c r="JDF109" s="159"/>
      <c r="JDG109" s="159"/>
      <c r="JDH109" s="159"/>
      <c r="JDI109" s="159"/>
      <c r="JDJ109" s="159"/>
      <c r="JDK109" s="159"/>
      <c r="JDL109" s="159"/>
      <c r="JDM109" s="159"/>
      <c r="JDN109" s="159"/>
      <c r="JDO109" s="159"/>
      <c r="JDP109" s="159"/>
      <c r="JDQ109" s="159"/>
      <c r="JDR109" s="159"/>
      <c r="JDS109" s="159"/>
      <c r="JDT109" s="159"/>
      <c r="JDU109" s="159"/>
      <c r="JDV109" s="159"/>
      <c r="JDW109" s="159"/>
      <c r="JDX109" s="159"/>
      <c r="JDY109" s="159"/>
      <c r="JDZ109" s="159"/>
      <c r="JEA109" s="159"/>
      <c r="JEB109" s="159"/>
      <c r="JEC109" s="159"/>
      <c r="JED109" s="159"/>
      <c r="JEE109" s="159"/>
      <c r="JEF109" s="159"/>
      <c r="JEG109" s="159"/>
      <c r="JEH109" s="159"/>
      <c r="JEI109" s="159"/>
      <c r="JEJ109" s="159"/>
      <c r="JEK109" s="159"/>
      <c r="JEL109" s="159"/>
      <c r="JEM109" s="159"/>
      <c r="JEN109" s="159"/>
      <c r="JEO109" s="159"/>
      <c r="JEP109" s="159"/>
      <c r="JEQ109" s="159"/>
      <c r="JER109" s="159"/>
      <c r="JES109" s="159"/>
      <c r="JET109" s="159"/>
      <c r="JEU109" s="159"/>
      <c r="JEV109" s="159"/>
      <c r="JEW109" s="159"/>
      <c r="JEX109" s="159"/>
      <c r="JEY109" s="159"/>
      <c r="JEZ109" s="159"/>
      <c r="JFA109" s="159"/>
      <c r="JFB109" s="159"/>
      <c r="JFC109" s="159"/>
      <c r="JFD109" s="159"/>
      <c r="JFE109" s="159"/>
      <c r="JFF109" s="159"/>
      <c r="JFG109" s="159"/>
      <c r="JFH109" s="159"/>
      <c r="JFI109" s="159"/>
      <c r="JFJ109" s="159"/>
      <c r="JFK109" s="159"/>
      <c r="JFL109" s="159"/>
      <c r="JFM109" s="159"/>
      <c r="JFN109" s="159"/>
      <c r="JFO109" s="159"/>
      <c r="JFP109" s="159"/>
      <c r="JFQ109" s="159"/>
      <c r="JFR109" s="159"/>
      <c r="JFS109" s="159"/>
      <c r="JFT109" s="159"/>
      <c r="JFU109" s="159"/>
      <c r="JFV109" s="159"/>
      <c r="JFW109" s="159"/>
      <c r="JFX109" s="159"/>
      <c r="JFY109" s="159"/>
      <c r="JFZ109" s="159"/>
      <c r="JGA109" s="159"/>
      <c r="JGB109" s="159"/>
      <c r="JGC109" s="159"/>
      <c r="JGD109" s="159"/>
      <c r="JGE109" s="159"/>
      <c r="JGF109" s="159"/>
      <c r="JGG109" s="159"/>
      <c r="JGH109" s="159"/>
      <c r="JGI109" s="159"/>
      <c r="JGJ109" s="159"/>
      <c r="JGK109" s="159"/>
      <c r="JGL109" s="159"/>
      <c r="JGM109" s="159"/>
      <c r="JGN109" s="159"/>
      <c r="JGO109" s="159"/>
      <c r="JGP109" s="159"/>
      <c r="JGQ109" s="159"/>
      <c r="JGR109" s="159"/>
      <c r="JGS109" s="159"/>
      <c r="JGT109" s="159"/>
      <c r="JGU109" s="159"/>
      <c r="JGV109" s="159"/>
      <c r="JGW109" s="159"/>
      <c r="JGX109" s="159"/>
      <c r="JGY109" s="159"/>
      <c r="JGZ109" s="159"/>
      <c r="JHA109" s="159"/>
      <c r="JHB109" s="159"/>
      <c r="JHC109" s="159"/>
      <c r="JHD109" s="159"/>
      <c r="JHE109" s="159"/>
      <c r="JHF109" s="159"/>
      <c r="JHG109" s="159"/>
      <c r="JHH109" s="159"/>
      <c r="JHI109" s="159"/>
      <c r="JHJ109" s="159"/>
      <c r="JHK109" s="159"/>
      <c r="JHL109" s="159"/>
      <c r="JHM109" s="159"/>
      <c r="JHN109" s="159"/>
      <c r="JHO109" s="159"/>
      <c r="JHP109" s="159"/>
      <c r="JHQ109" s="159"/>
      <c r="JHR109" s="159"/>
      <c r="JHS109" s="159"/>
      <c r="JHT109" s="159"/>
      <c r="JHU109" s="159"/>
      <c r="JHV109" s="159"/>
      <c r="JHW109" s="159"/>
      <c r="JHX109" s="159"/>
      <c r="JHY109" s="159"/>
      <c r="JHZ109" s="159"/>
      <c r="JIA109" s="159"/>
      <c r="JIB109" s="159"/>
      <c r="JIC109" s="159"/>
      <c r="JID109" s="159"/>
      <c r="JIE109" s="159"/>
      <c r="JIF109" s="159"/>
      <c r="JIG109" s="159"/>
      <c r="JIH109" s="159"/>
      <c r="JII109" s="159"/>
      <c r="JIJ109" s="159"/>
      <c r="JIK109" s="159"/>
      <c r="JIL109" s="159"/>
      <c r="JIM109" s="159"/>
      <c r="JIN109" s="159"/>
      <c r="JIO109" s="159"/>
      <c r="JIP109" s="159"/>
      <c r="JIQ109" s="159"/>
      <c r="JIR109" s="159"/>
      <c r="JIS109" s="159"/>
      <c r="JIT109" s="159"/>
      <c r="JIU109" s="159"/>
      <c r="JIV109" s="159"/>
      <c r="JIW109" s="159"/>
      <c r="JIX109" s="159"/>
      <c r="JIY109" s="159"/>
      <c r="JIZ109" s="159"/>
      <c r="JJA109" s="159"/>
      <c r="JJB109" s="159"/>
      <c r="JJC109" s="159"/>
      <c r="JJD109" s="159"/>
      <c r="JJE109" s="159"/>
      <c r="JJF109" s="159"/>
      <c r="JJG109" s="159"/>
      <c r="JJH109" s="159"/>
      <c r="JJI109" s="159"/>
      <c r="JJJ109" s="159"/>
      <c r="JJK109" s="159"/>
      <c r="JJL109" s="159"/>
      <c r="JJM109" s="159"/>
      <c r="JJN109" s="159"/>
      <c r="JJO109" s="159"/>
      <c r="JJP109" s="159"/>
      <c r="JJQ109" s="159"/>
      <c r="JJR109" s="159"/>
      <c r="JJS109" s="159"/>
      <c r="JJT109" s="159"/>
      <c r="JJU109" s="159"/>
      <c r="JJV109" s="159"/>
      <c r="JJW109" s="159"/>
      <c r="JJX109" s="159"/>
      <c r="JJY109" s="159"/>
      <c r="JJZ109" s="159"/>
      <c r="JKA109" s="159"/>
      <c r="JKB109" s="159"/>
      <c r="JKC109" s="159"/>
      <c r="JKD109" s="159"/>
      <c r="JKE109" s="159"/>
      <c r="JKF109" s="159"/>
      <c r="JKG109" s="159"/>
      <c r="JKH109" s="159"/>
      <c r="JKI109" s="159"/>
      <c r="JKJ109" s="159"/>
      <c r="JKK109" s="159"/>
      <c r="JKL109" s="159"/>
      <c r="JKM109" s="159"/>
      <c r="JKN109" s="159"/>
      <c r="JKO109" s="159"/>
      <c r="JKP109" s="159"/>
      <c r="JKQ109" s="159"/>
      <c r="JKR109" s="159"/>
      <c r="JKS109" s="159"/>
      <c r="JKT109" s="159"/>
      <c r="JKU109" s="159"/>
      <c r="JKV109" s="159"/>
      <c r="JKW109" s="159"/>
      <c r="JKX109" s="159"/>
      <c r="JKY109" s="159"/>
      <c r="JKZ109" s="159"/>
      <c r="JLA109" s="159"/>
      <c r="JLB109" s="159"/>
      <c r="JLC109" s="159"/>
      <c r="JLD109" s="159"/>
      <c r="JLE109" s="159"/>
      <c r="JLF109" s="159"/>
      <c r="JLG109" s="159"/>
      <c r="JLH109" s="159"/>
      <c r="JLI109" s="159"/>
      <c r="JLJ109" s="159"/>
      <c r="JLK109" s="159"/>
      <c r="JLL109" s="159"/>
      <c r="JLM109" s="159"/>
      <c r="JLN109" s="159"/>
      <c r="JLO109" s="159"/>
      <c r="JLP109" s="159"/>
      <c r="JLQ109" s="159"/>
      <c r="JLR109" s="159"/>
      <c r="JLS109" s="159"/>
      <c r="JLT109" s="159"/>
      <c r="JLU109" s="159"/>
      <c r="JLV109" s="159"/>
      <c r="JLW109" s="159"/>
      <c r="JLX109" s="159"/>
      <c r="JLY109" s="159"/>
      <c r="JLZ109" s="159"/>
      <c r="JMA109" s="159"/>
      <c r="JMB109" s="159"/>
      <c r="JMC109" s="159"/>
      <c r="JMD109" s="159"/>
      <c r="JME109" s="159"/>
      <c r="JMF109" s="159"/>
      <c r="JMG109" s="159"/>
      <c r="JMH109" s="159"/>
      <c r="JMI109" s="159"/>
      <c r="JMJ109" s="159"/>
      <c r="JMK109" s="159"/>
      <c r="JML109" s="159"/>
      <c r="JMM109" s="159"/>
      <c r="JMN109" s="159"/>
      <c r="JMO109" s="159"/>
      <c r="JMP109" s="159"/>
      <c r="JMQ109" s="159"/>
      <c r="JMR109" s="159"/>
      <c r="JMS109" s="159"/>
      <c r="JMT109" s="159"/>
      <c r="JMU109" s="159"/>
      <c r="JMV109" s="159"/>
      <c r="JMW109" s="159"/>
      <c r="JMX109" s="159"/>
      <c r="JMY109" s="159"/>
      <c r="JMZ109" s="159"/>
      <c r="JNA109" s="159"/>
      <c r="JNB109" s="159"/>
      <c r="JNC109" s="159"/>
      <c r="JND109" s="159"/>
      <c r="JNE109" s="159"/>
      <c r="JNF109" s="159"/>
      <c r="JNG109" s="159"/>
      <c r="JNH109" s="159"/>
      <c r="JNI109" s="159"/>
      <c r="JNJ109" s="159"/>
      <c r="JNK109" s="159"/>
      <c r="JNL109" s="159"/>
      <c r="JNM109" s="159"/>
      <c r="JNN109" s="159"/>
      <c r="JNO109" s="159"/>
      <c r="JNP109" s="159"/>
      <c r="JNQ109" s="159"/>
      <c r="JNR109" s="159"/>
      <c r="JNS109" s="159"/>
      <c r="JNT109" s="159"/>
      <c r="JNU109" s="159"/>
      <c r="JNV109" s="159"/>
      <c r="JNW109" s="159"/>
      <c r="JNX109" s="159"/>
      <c r="JNY109" s="159"/>
      <c r="JNZ109" s="159"/>
      <c r="JOA109" s="159"/>
      <c r="JOB109" s="159"/>
      <c r="JOC109" s="159"/>
      <c r="JOD109" s="159"/>
      <c r="JOE109" s="159"/>
      <c r="JOF109" s="159"/>
      <c r="JOG109" s="159"/>
      <c r="JOH109" s="159"/>
      <c r="JOI109" s="159"/>
      <c r="JOJ109" s="159"/>
      <c r="JOK109" s="159"/>
      <c r="JOL109" s="159"/>
      <c r="JOM109" s="159"/>
      <c r="JON109" s="159"/>
      <c r="JOO109" s="159"/>
      <c r="JOP109" s="159"/>
      <c r="JOQ109" s="159"/>
      <c r="JOR109" s="159"/>
      <c r="JOS109" s="159"/>
      <c r="JOT109" s="159"/>
      <c r="JOU109" s="159"/>
      <c r="JOV109" s="159"/>
      <c r="JOW109" s="159"/>
      <c r="JOX109" s="159"/>
      <c r="JOY109" s="159"/>
      <c r="JOZ109" s="159"/>
      <c r="JPA109" s="159"/>
      <c r="JPB109" s="159"/>
      <c r="JPC109" s="159"/>
      <c r="JPD109" s="159"/>
      <c r="JPE109" s="159"/>
      <c r="JPF109" s="159"/>
      <c r="JPG109" s="159"/>
      <c r="JPH109" s="159"/>
      <c r="JPI109" s="159"/>
      <c r="JPJ109" s="159"/>
      <c r="JPK109" s="159"/>
      <c r="JPL109" s="159"/>
      <c r="JPM109" s="159"/>
      <c r="JPN109" s="159"/>
      <c r="JPO109" s="159"/>
      <c r="JPP109" s="159"/>
      <c r="JPQ109" s="159"/>
      <c r="JPR109" s="159"/>
      <c r="JPS109" s="159"/>
      <c r="JPT109" s="159"/>
      <c r="JPU109" s="159"/>
      <c r="JPV109" s="159"/>
      <c r="JPW109" s="159"/>
      <c r="JPX109" s="159"/>
      <c r="JPY109" s="159"/>
      <c r="JPZ109" s="159"/>
      <c r="JQA109" s="159"/>
      <c r="JQB109" s="159"/>
      <c r="JQC109" s="159"/>
      <c r="JQD109" s="159"/>
      <c r="JQE109" s="159"/>
      <c r="JQF109" s="159"/>
      <c r="JQG109" s="159"/>
      <c r="JQH109" s="159"/>
      <c r="JQI109" s="159"/>
      <c r="JQJ109" s="159"/>
      <c r="JQK109" s="159"/>
      <c r="JQL109" s="159"/>
      <c r="JQM109" s="159"/>
      <c r="JQN109" s="159"/>
      <c r="JQO109" s="159"/>
      <c r="JQP109" s="159"/>
      <c r="JQQ109" s="159"/>
      <c r="JQR109" s="159"/>
      <c r="JQS109" s="159"/>
      <c r="JQT109" s="159"/>
      <c r="JQU109" s="159"/>
      <c r="JQV109" s="159"/>
      <c r="JQW109" s="159"/>
      <c r="JQX109" s="159"/>
      <c r="JQY109" s="159"/>
      <c r="JQZ109" s="159"/>
      <c r="JRA109" s="159"/>
      <c r="JRB109" s="159"/>
      <c r="JRC109" s="159"/>
      <c r="JRD109" s="159"/>
      <c r="JRE109" s="159"/>
      <c r="JRF109" s="159"/>
      <c r="JRG109" s="159"/>
      <c r="JRH109" s="159"/>
      <c r="JRI109" s="159"/>
      <c r="JRJ109" s="159"/>
      <c r="JRK109" s="159"/>
      <c r="JRL109" s="159"/>
      <c r="JRM109" s="159"/>
      <c r="JRN109" s="159"/>
      <c r="JRO109" s="159"/>
      <c r="JRP109" s="159"/>
      <c r="JRQ109" s="159"/>
      <c r="JRR109" s="159"/>
      <c r="JRS109" s="159"/>
      <c r="JRT109" s="159"/>
      <c r="JRU109" s="159"/>
      <c r="JRV109" s="159"/>
      <c r="JRW109" s="159"/>
      <c r="JRX109" s="159"/>
      <c r="JRY109" s="159"/>
      <c r="JRZ109" s="159"/>
      <c r="JSA109" s="159"/>
      <c r="JSB109" s="159"/>
      <c r="JSC109" s="159"/>
      <c r="JSD109" s="159"/>
      <c r="JSE109" s="159"/>
      <c r="JSF109" s="159"/>
      <c r="JSG109" s="159"/>
      <c r="JSH109" s="159"/>
      <c r="JSI109" s="159"/>
      <c r="JSJ109" s="159"/>
      <c r="JSK109" s="159"/>
      <c r="JSL109" s="159"/>
      <c r="JSM109" s="159"/>
      <c r="JSN109" s="159"/>
      <c r="JSO109" s="159"/>
      <c r="JSP109" s="159"/>
      <c r="JSQ109" s="159"/>
      <c r="JSR109" s="159"/>
      <c r="JSS109" s="159"/>
      <c r="JST109" s="159"/>
      <c r="JSU109" s="159"/>
      <c r="JSV109" s="159"/>
      <c r="JSW109" s="159"/>
      <c r="JSX109" s="159"/>
      <c r="JSY109" s="159"/>
      <c r="JSZ109" s="159"/>
      <c r="JTA109" s="159"/>
      <c r="JTB109" s="159"/>
      <c r="JTC109" s="159"/>
      <c r="JTD109" s="159"/>
      <c r="JTE109" s="159"/>
      <c r="JTF109" s="159"/>
      <c r="JTG109" s="159"/>
      <c r="JTH109" s="159"/>
      <c r="JTI109" s="159"/>
      <c r="JTJ109" s="159"/>
      <c r="JTK109" s="159"/>
      <c r="JTL109" s="159"/>
      <c r="JTM109" s="159"/>
      <c r="JTN109" s="159"/>
      <c r="JTO109" s="159"/>
      <c r="JTP109" s="159"/>
      <c r="JTQ109" s="159"/>
      <c r="JTR109" s="159"/>
      <c r="JTS109" s="159"/>
      <c r="JTT109" s="159"/>
      <c r="JTU109" s="159"/>
      <c r="JTV109" s="159"/>
      <c r="JTW109" s="159"/>
      <c r="JTX109" s="159"/>
      <c r="JTY109" s="159"/>
      <c r="JTZ109" s="159"/>
      <c r="JUA109" s="159"/>
      <c r="JUB109" s="159"/>
      <c r="JUC109" s="159"/>
      <c r="JUD109" s="159"/>
      <c r="JUE109" s="159"/>
      <c r="JUF109" s="159"/>
      <c r="JUG109" s="159"/>
      <c r="JUH109" s="159"/>
      <c r="JUI109" s="159"/>
      <c r="JUJ109" s="159"/>
      <c r="JUK109" s="159"/>
      <c r="JUL109" s="159"/>
      <c r="JUM109" s="159"/>
      <c r="JUN109" s="159"/>
      <c r="JUO109" s="159"/>
      <c r="JUP109" s="159"/>
      <c r="JUQ109" s="159"/>
      <c r="JUR109" s="159"/>
      <c r="JUS109" s="159"/>
      <c r="JUT109" s="159"/>
      <c r="JUU109" s="159"/>
      <c r="JUV109" s="159"/>
      <c r="JUW109" s="159"/>
      <c r="JUX109" s="159"/>
      <c r="JUY109" s="159"/>
      <c r="JUZ109" s="159"/>
      <c r="JVA109" s="159"/>
      <c r="JVB109" s="159"/>
      <c r="JVC109" s="159"/>
      <c r="JVD109" s="159"/>
      <c r="JVE109" s="159"/>
      <c r="JVF109" s="159"/>
      <c r="JVG109" s="159"/>
      <c r="JVH109" s="159"/>
      <c r="JVI109" s="159"/>
      <c r="JVJ109" s="159"/>
      <c r="JVK109" s="159"/>
      <c r="JVL109" s="159"/>
      <c r="JVM109" s="159"/>
      <c r="JVN109" s="159"/>
      <c r="JVO109" s="159"/>
      <c r="JVP109" s="159"/>
      <c r="JVQ109" s="159"/>
      <c r="JVR109" s="159"/>
      <c r="JVS109" s="159"/>
      <c r="JVT109" s="159"/>
      <c r="JVU109" s="159"/>
      <c r="JVV109" s="159"/>
      <c r="JVW109" s="159"/>
      <c r="JVX109" s="159"/>
      <c r="JVY109" s="159"/>
      <c r="JVZ109" s="159"/>
      <c r="JWA109" s="159"/>
      <c r="JWB109" s="159"/>
      <c r="JWC109" s="159"/>
      <c r="JWD109" s="159"/>
      <c r="JWE109" s="159"/>
      <c r="JWF109" s="159"/>
      <c r="JWG109" s="159"/>
      <c r="JWH109" s="159"/>
      <c r="JWI109" s="159"/>
      <c r="JWJ109" s="159"/>
      <c r="JWK109" s="159"/>
      <c r="JWL109" s="159"/>
      <c r="JWM109" s="159"/>
      <c r="JWN109" s="159"/>
      <c r="JWO109" s="159"/>
      <c r="JWP109" s="159"/>
      <c r="JWQ109" s="159"/>
      <c r="JWR109" s="159"/>
      <c r="JWS109" s="159"/>
      <c r="JWT109" s="159"/>
      <c r="JWU109" s="159"/>
      <c r="JWV109" s="159"/>
      <c r="JWW109" s="159"/>
      <c r="JWX109" s="159"/>
      <c r="JWY109" s="159"/>
      <c r="JWZ109" s="159"/>
      <c r="JXA109" s="159"/>
      <c r="JXB109" s="159"/>
      <c r="JXC109" s="159"/>
      <c r="JXD109" s="159"/>
      <c r="JXE109" s="159"/>
      <c r="JXF109" s="159"/>
      <c r="JXG109" s="159"/>
      <c r="JXH109" s="159"/>
      <c r="JXI109" s="159"/>
      <c r="JXJ109" s="159"/>
      <c r="JXK109" s="159"/>
      <c r="JXL109" s="159"/>
      <c r="JXM109" s="159"/>
      <c r="JXN109" s="159"/>
      <c r="JXO109" s="159"/>
      <c r="JXP109" s="159"/>
      <c r="JXQ109" s="159"/>
      <c r="JXR109" s="159"/>
      <c r="JXS109" s="159"/>
      <c r="JXT109" s="159"/>
      <c r="JXU109" s="159"/>
      <c r="JXV109" s="159"/>
      <c r="JXW109" s="159"/>
      <c r="JXX109" s="159"/>
      <c r="JXY109" s="159"/>
      <c r="JXZ109" s="159"/>
      <c r="JYA109" s="159"/>
      <c r="JYB109" s="159"/>
      <c r="JYC109" s="159"/>
      <c r="JYD109" s="159"/>
      <c r="JYE109" s="159"/>
      <c r="JYF109" s="159"/>
      <c r="JYG109" s="159"/>
      <c r="JYH109" s="159"/>
      <c r="JYI109" s="159"/>
      <c r="JYJ109" s="159"/>
      <c r="JYK109" s="159"/>
      <c r="JYL109" s="159"/>
      <c r="JYM109" s="159"/>
      <c r="JYN109" s="159"/>
      <c r="JYO109" s="159"/>
      <c r="JYP109" s="159"/>
      <c r="JYQ109" s="159"/>
      <c r="JYR109" s="159"/>
      <c r="JYS109" s="159"/>
      <c r="JYT109" s="159"/>
      <c r="JYU109" s="159"/>
      <c r="JYV109" s="159"/>
      <c r="JYW109" s="159"/>
      <c r="JYX109" s="159"/>
      <c r="JYY109" s="159"/>
      <c r="JYZ109" s="159"/>
      <c r="JZA109" s="159"/>
      <c r="JZB109" s="159"/>
      <c r="JZC109" s="159"/>
      <c r="JZD109" s="159"/>
      <c r="JZE109" s="159"/>
      <c r="JZF109" s="159"/>
      <c r="JZG109" s="159"/>
      <c r="JZH109" s="159"/>
      <c r="JZI109" s="159"/>
      <c r="JZJ109" s="159"/>
      <c r="JZK109" s="159"/>
      <c r="JZL109" s="159"/>
      <c r="JZM109" s="159"/>
      <c r="JZN109" s="159"/>
      <c r="JZO109" s="159"/>
      <c r="JZP109" s="159"/>
      <c r="JZQ109" s="159"/>
      <c r="JZR109" s="159"/>
      <c r="JZS109" s="159"/>
      <c r="JZT109" s="159"/>
      <c r="JZU109" s="159"/>
      <c r="JZV109" s="159"/>
      <c r="JZW109" s="159"/>
      <c r="JZX109" s="159"/>
      <c r="JZY109" s="159"/>
      <c r="JZZ109" s="159"/>
      <c r="KAA109" s="159"/>
      <c r="KAB109" s="159"/>
      <c r="KAC109" s="159"/>
      <c r="KAD109" s="159"/>
      <c r="KAE109" s="159"/>
      <c r="KAF109" s="159"/>
      <c r="KAG109" s="159"/>
      <c r="KAH109" s="159"/>
      <c r="KAI109" s="159"/>
      <c r="KAJ109" s="159"/>
      <c r="KAK109" s="159"/>
      <c r="KAL109" s="159"/>
      <c r="KAM109" s="159"/>
      <c r="KAN109" s="159"/>
      <c r="KAO109" s="159"/>
      <c r="KAP109" s="159"/>
      <c r="KAQ109" s="159"/>
      <c r="KAR109" s="159"/>
      <c r="KAS109" s="159"/>
      <c r="KAT109" s="159"/>
      <c r="KAU109" s="159"/>
      <c r="KAV109" s="159"/>
      <c r="KAW109" s="159"/>
      <c r="KAX109" s="159"/>
      <c r="KAY109" s="159"/>
      <c r="KAZ109" s="159"/>
      <c r="KBA109" s="159"/>
      <c r="KBB109" s="159"/>
      <c r="KBC109" s="159"/>
      <c r="KBD109" s="159"/>
      <c r="KBE109" s="159"/>
      <c r="KBF109" s="159"/>
      <c r="KBG109" s="159"/>
      <c r="KBH109" s="159"/>
      <c r="KBI109" s="159"/>
      <c r="KBJ109" s="159"/>
      <c r="KBK109" s="159"/>
      <c r="KBL109" s="159"/>
      <c r="KBM109" s="159"/>
      <c r="KBN109" s="159"/>
      <c r="KBO109" s="159"/>
      <c r="KBP109" s="159"/>
      <c r="KBQ109" s="159"/>
      <c r="KBR109" s="159"/>
      <c r="KBS109" s="159"/>
      <c r="KBT109" s="159"/>
      <c r="KBU109" s="159"/>
      <c r="KBV109" s="159"/>
      <c r="KBW109" s="159"/>
      <c r="KBX109" s="159"/>
      <c r="KBY109" s="159"/>
      <c r="KBZ109" s="159"/>
      <c r="KCA109" s="159"/>
      <c r="KCB109" s="159"/>
      <c r="KCC109" s="159"/>
      <c r="KCD109" s="159"/>
      <c r="KCE109" s="159"/>
      <c r="KCF109" s="159"/>
      <c r="KCG109" s="159"/>
      <c r="KCH109" s="159"/>
      <c r="KCI109" s="159"/>
      <c r="KCJ109" s="159"/>
      <c r="KCK109" s="159"/>
      <c r="KCL109" s="159"/>
      <c r="KCM109" s="159"/>
      <c r="KCN109" s="159"/>
      <c r="KCO109" s="159"/>
      <c r="KCP109" s="159"/>
      <c r="KCQ109" s="159"/>
      <c r="KCR109" s="159"/>
      <c r="KCS109" s="159"/>
      <c r="KCT109" s="159"/>
      <c r="KCU109" s="159"/>
      <c r="KCV109" s="159"/>
      <c r="KCW109" s="159"/>
      <c r="KCX109" s="159"/>
      <c r="KCY109" s="159"/>
      <c r="KCZ109" s="159"/>
      <c r="KDA109" s="159"/>
      <c r="KDB109" s="159"/>
      <c r="KDC109" s="159"/>
      <c r="KDD109" s="159"/>
      <c r="KDE109" s="159"/>
      <c r="KDF109" s="159"/>
      <c r="KDG109" s="159"/>
      <c r="KDH109" s="159"/>
      <c r="KDI109" s="159"/>
      <c r="KDJ109" s="159"/>
      <c r="KDK109" s="159"/>
      <c r="KDL109" s="159"/>
      <c r="KDM109" s="159"/>
      <c r="KDN109" s="159"/>
      <c r="KDO109" s="159"/>
      <c r="KDP109" s="159"/>
      <c r="KDQ109" s="159"/>
      <c r="KDR109" s="159"/>
      <c r="KDS109" s="159"/>
      <c r="KDT109" s="159"/>
      <c r="KDU109" s="159"/>
      <c r="KDV109" s="159"/>
      <c r="KDW109" s="159"/>
      <c r="KDX109" s="159"/>
      <c r="KDY109" s="159"/>
      <c r="KDZ109" s="159"/>
      <c r="KEA109" s="159"/>
      <c r="KEB109" s="159"/>
      <c r="KEC109" s="159"/>
      <c r="KED109" s="159"/>
      <c r="KEE109" s="159"/>
      <c r="KEF109" s="159"/>
      <c r="KEG109" s="159"/>
      <c r="KEH109" s="159"/>
      <c r="KEI109" s="159"/>
      <c r="KEJ109" s="159"/>
      <c r="KEK109" s="159"/>
      <c r="KEL109" s="159"/>
      <c r="KEM109" s="159"/>
      <c r="KEN109" s="159"/>
      <c r="KEO109" s="159"/>
      <c r="KEP109" s="159"/>
      <c r="KEQ109" s="159"/>
      <c r="KER109" s="159"/>
      <c r="KES109" s="159"/>
      <c r="KET109" s="159"/>
      <c r="KEU109" s="159"/>
      <c r="KEV109" s="159"/>
      <c r="KEW109" s="159"/>
      <c r="KEX109" s="159"/>
      <c r="KEY109" s="159"/>
      <c r="KEZ109" s="159"/>
      <c r="KFA109" s="159"/>
      <c r="KFB109" s="159"/>
      <c r="KFC109" s="159"/>
      <c r="KFD109" s="159"/>
      <c r="KFE109" s="159"/>
      <c r="KFF109" s="159"/>
      <c r="KFG109" s="159"/>
      <c r="KFH109" s="159"/>
      <c r="KFI109" s="159"/>
      <c r="KFJ109" s="159"/>
      <c r="KFK109" s="159"/>
      <c r="KFL109" s="159"/>
      <c r="KFM109" s="159"/>
      <c r="KFN109" s="159"/>
      <c r="KFO109" s="159"/>
      <c r="KFP109" s="159"/>
      <c r="KFQ109" s="159"/>
      <c r="KFR109" s="159"/>
      <c r="KFS109" s="159"/>
      <c r="KFT109" s="159"/>
      <c r="KFU109" s="159"/>
      <c r="KFV109" s="159"/>
      <c r="KFW109" s="159"/>
      <c r="KFX109" s="159"/>
      <c r="KFY109" s="159"/>
      <c r="KFZ109" s="159"/>
      <c r="KGA109" s="159"/>
      <c r="KGB109" s="159"/>
      <c r="KGC109" s="159"/>
      <c r="KGD109" s="159"/>
      <c r="KGE109" s="159"/>
      <c r="KGF109" s="159"/>
      <c r="KGG109" s="159"/>
      <c r="KGH109" s="159"/>
      <c r="KGI109" s="159"/>
      <c r="KGJ109" s="159"/>
      <c r="KGK109" s="159"/>
      <c r="KGL109" s="159"/>
      <c r="KGM109" s="159"/>
      <c r="KGN109" s="159"/>
      <c r="KGO109" s="159"/>
      <c r="KGP109" s="159"/>
      <c r="KGQ109" s="159"/>
      <c r="KGR109" s="159"/>
      <c r="KGS109" s="159"/>
      <c r="KGT109" s="159"/>
      <c r="KGU109" s="159"/>
      <c r="KGV109" s="159"/>
      <c r="KGW109" s="159"/>
      <c r="KGX109" s="159"/>
      <c r="KGY109" s="159"/>
      <c r="KGZ109" s="159"/>
      <c r="KHA109" s="159"/>
      <c r="KHB109" s="159"/>
      <c r="KHC109" s="159"/>
      <c r="KHD109" s="159"/>
      <c r="KHE109" s="159"/>
      <c r="KHF109" s="159"/>
      <c r="KHG109" s="159"/>
      <c r="KHH109" s="159"/>
      <c r="KHI109" s="159"/>
      <c r="KHJ109" s="159"/>
      <c r="KHK109" s="159"/>
      <c r="KHL109" s="159"/>
      <c r="KHM109" s="159"/>
      <c r="KHN109" s="159"/>
      <c r="KHO109" s="159"/>
      <c r="KHP109" s="159"/>
      <c r="KHQ109" s="159"/>
      <c r="KHR109" s="159"/>
      <c r="KHS109" s="159"/>
      <c r="KHT109" s="159"/>
      <c r="KHU109" s="159"/>
      <c r="KHV109" s="159"/>
      <c r="KHW109" s="159"/>
      <c r="KHX109" s="159"/>
      <c r="KHY109" s="159"/>
      <c r="KHZ109" s="159"/>
      <c r="KIA109" s="159"/>
      <c r="KIB109" s="159"/>
      <c r="KIC109" s="159"/>
      <c r="KID109" s="159"/>
      <c r="KIE109" s="159"/>
      <c r="KIF109" s="159"/>
      <c r="KIG109" s="159"/>
      <c r="KIH109" s="159"/>
      <c r="KII109" s="159"/>
      <c r="KIJ109" s="159"/>
      <c r="KIK109" s="159"/>
      <c r="KIL109" s="159"/>
      <c r="KIM109" s="159"/>
      <c r="KIN109" s="159"/>
      <c r="KIO109" s="159"/>
      <c r="KIP109" s="159"/>
      <c r="KIQ109" s="159"/>
      <c r="KIR109" s="159"/>
      <c r="KIS109" s="159"/>
      <c r="KIT109" s="159"/>
      <c r="KIU109" s="159"/>
      <c r="KIV109" s="159"/>
      <c r="KIW109" s="159"/>
      <c r="KIX109" s="159"/>
      <c r="KIY109" s="159"/>
      <c r="KIZ109" s="159"/>
      <c r="KJA109" s="159"/>
      <c r="KJB109" s="159"/>
      <c r="KJC109" s="159"/>
      <c r="KJD109" s="159"/>
      <c r="KJE109" s="159"/>
      <c r="KJF109" s="159"/>
      <c r="KJG109" s="159"/>
      <c r="KJH109" s="159"/>
      <c r="KJI109" s="159"/>
      <c r="KJJ109" s="159"/>
      <c r="KJK109" s="159"/>
      <c r="KJL109" s="159"/>
      <c r="KJM109" s="159"/>
      <c r="KJN109" s="159"/>
      <c r="KJO109" s="159"/>
      <c r="KJP109" s="159"/>
      <c r="KJQ109" s="159"/>
      <c r="KJR109" s="159"/>
      <c r="KJS109" s="159"/>
      <c r="KJT109" s="159"/>
      <c r="KJU109" s="159"/>
      <c r="KJV109" s="159"/>
      <c r="KJW109" s="159"/>
      <c r="KJX109" s="159"/>
      <c r="KJY109" s="159"/>
      <c r="KJZ109" s="159"/>
      <c r="KKA109" s="159"/>
      <c r="KKB109" s="159"/>
      <c r="KKC109" s="159"/>
      <c r="KKD109" s="159"/>
      <c r="KKE109" s="159"/>
      <c r="KKF109" s="159"/>
      <c r="KKG109" s="159"/>
      <c r="KKH109" s="159"/>
      <c r="KKI109" s="159"/>
      <c r="KKJ109" s="159"/>
      <c r="KKK109" s="159"/>
      <c r="KKL109" s="159"/>
      <c r="KKM109" s="159"/>
      <c r="KKN109" s="159"/>
      <c r="KKO109" s="159"/>
      <c r="KKP109" s="159"/>
      <c r="KKQ109" s="159"/>
      <c r="KKR109" s="159"/>
      <c r="KKS109" s="159"/>
      <c r="KKT109" s="159"/>
      <c r="KKU109" s="159"/>
      <c r="KKV109" s="159"/>
      <c r="KKW109" s="159"/>
      <c r="KKX109" s="159"/>
      <c r="KKY109" s="159"/>
      <c r="KKZ109" s="159"/>
      <c r="KLA109" s="159"/>
      <c r="KLB109" s="159"/>
      <c r="KLC109" s="159"/>
      <c r="KLD109" s="159"/>
      <c r="KLE109" s="159"/>
      <c r="KLF109" s="159"/>
      <c r="KLG109" s="159"/>
      <c r="KLH109" s="159"/>
      <c r="KLI109" s="159"/>
      <c r="KLJ109" s="159"/>
      <c r="KLK109" s="159"/>
      <c r="KLL109" s="159"/>
      <c r="KLM109" s="159"/>
      <c r="KLN109" s="159"/>
      <c r="KLO109" s="159"/>
      <c r="KLP109" s="159"/>
      <c r="KLQ109" s="159"/>
      <c r="KLR109" s="159"/>
      <c r="KLS109" s="159"/>
      <c r="KLT109" s="159"/>
      <c r="KLU109" s="159"/>
      <c r="KLV109" s="159"/>
      <c r="KLW109" s="159"/>
      <c r="KLX109" s="159"/>
      <c r="KLY109" s="159"/>
      <c r="KLZ109" s="159"/>
      <c r="KMA109" s="159"/>
      <c r="KMB109" s="159"/>
      <c r="KMC109" s="159"/>
      <c r="KMD109" s="159"/>
      <c r="KME109" s="159"/>
      <c r="KMF109" s="159"/>
      <c r="KMG109" s="159"/>
      <c r="KMH109" s="159"/>
      <c r="KMI109" s="159"/>
      <c r="KMJ109" s="159"/>
      <c r="KMK109" s="159"/>
      <c r="KML109" s="159"/>
      <c r="KMM109" s="159"/>
      <c r="KMN109" s="159"/>
      <c r="KMO109" s="159"/>
      <c r="KMP109" s="159"/>
      <c r="KMQ109" s="159"/>
      <c r="KMR109" s="159"/>
      <c r="KMS109" s="159"/>
      <c r="KMT109" s="159"/>
      <c r="KMU109" s="159"/>
      <c r="KMV109" s="159"/>
      <c r="KMW109" s="159"/>
      <c r="KMX109" s="159"/>
      <c r="KMY109" s="159"/>
      <c r="KMZ109" s="159"/>
      <c r="KNA109" s="159"/>
      <c r="KNB109" s="159"/>
      <c r="KNC109" s="159"/>
      <c r="KND109" s="159"/>
      <c r="KNE109" s="159"/>
      <c r="KNF109" s="159"/>
      <c r="KNG109" s="159"/>
      <c r="KNH109" s="159"/>
      <c r="KNI109" s="159"/>
      <c r="KNJ109" s="159"/>
      <c r="KNK109" s="159"/>
      <c r="KNL109" s="159"/>
      <c r="KNM109" s="159"/>
      <c r="KNN109" s="159"/>
      <c r="KNO109" s="159"/>
      <c r="KNP109" s="159"/>
      <c r="KNQ109" s="159"/>
      <c r="KNR109" s="159"/>
      <c r="KNS109" s="159"/>
      <c r="KNT109" s="159"/>
      <c r="KNU109" s="159"/>
      <c r="KNV109" s="159"/>
      <c r="KNW109" s="159"/>
      <c r="KNX109" s="159"/>
      <c r="KNY109" s="159"/>
      <c r="KNZ109" s="159"/>
      <c r="KOA109" s="159"/>
      <c r="KOB109" s="159"/>
      <c r="KOC109" s="159"/>
      <c r="KOD109" s="159"/>
      <c r="KOE109" s="159"/>
      <c r="KOF109" s="159"/>
      <c r="KOG109" s="159"/>
      <c r="KOH109" s="159"/>
      <c r="KOI109" s="159"/>
      <c r="KOJ109" s="159"/>
      <c r="KOK109" s="159"/>
      <c r="KOL109" s="159"/>
      <c r="KOM109" s="159"/>
      <c r="KON109" s="159"/>
      <c r="KOO109" s="159"/>
      <c r="KOP109" s="159"/>
      <c r="KOQ109" s="159"/>
      <c r="KOR109" s="159"/>
      <c r="KOS109" s="159"/>
      <c r="KOT109" s="159"/>
      <c r="KOU109" s="159"/>
      <c r="KOV109" s="159"/>
      <c r="KOW109" s="159"/>
      <c r="KOX109" s="159"/>
      <c r="KOY109" s="159"/>
      <c r="KOZ109" s="159"/>
      <c r="KPA109" s="159"/>
      <c r="KPB109" s="159"/>
      <c r="KPC109" s="159"/>
      <c r="KPD109" s="159"/>
      <c r="KPE109" s="159"/>
      <c r="KPF109" s="159"/>
      <c r="KPG109" s="159"/>
      <c r="KPH109" s="159"/>
      <c r="KPI109" s="159"/>
      <c r="KPJ109" s="159"/>
      <c r="KPK109" s="159"/>
      <c r="KPL109" s="159"/>
      <c r="KPM109" s="159"/>
      <c r="KPN109" s="159"/>
      <c r="KPO109" s="159"/>
      <c r="KPP109" s="159"/>
      <c r="KPQ109" s="159"/>
      <c r="KPR109" s="159"/>
      <c r="KPS109" s="159"/>
      <c r="KPT109" s="159"/>
      <c r="KPU109" s="159"/>
      <c r="KPV109" s="159"/>
      <c r="KPW109" s="159"/>
      <c r="KPX109" s="159"/>
      <c r="KPY109" s="159"/>
      <c r="KPZ109" s="159"/>
      <c r="KQA109" s="159"/>
      <c r="KQB109" s="159"/>
      <c r="KQC109" s="159"/>
      <c r="KQD109" s="159"/>
      <c r="KQE109" s="159"/>
      <c r="KQF109" s="159"/>
      <c r="KQG109" s="159"/>
      <c r="KQH109" s="159"/>
      <c r="KQI109" s="159"/>
      <c r="KQJ109" s="159"/>
      <c r="KQK109" s="159"/>
      <c r="KQL109" s="159"/>
      <c r="KQM109" s="159"/>
      <c r="KQN109" s="159"/>
      <c r="KQO109" s="159"/>
      <c r="KQP109" s="159"/>
      <c r="KQQ109" s="159"/>
      <c r="KQR109" s="159"/>
      <c r="KQS109" s="159"/>
      <c r="KQT109" s="159"/>
      <c r="KQU109" s="159"/>
      <c r="KQV109" s="159"/>
      <c r="KQW109" s="159"/>
      <c r="KQX109" s="159"/>
      <c r="KQY109" s="159"/>
      <c r="KQZ109" s="159"/>
      <c r="KRA109" s="159"/>
      <c r="KRB109" s="159"/>
      <c r="KRC109" s="159"/>
      <c r="KRD109" s="159"/>
      <c r="KRE109" s="159"/>
      <c r="KRF109" s="159"/>
      <c r="KRG109" s="159"/>
      <c r="KRH109" s="159"/>
      <c r="KRI109" s="159"/>
      <c r="KRJ109" s="159"/>
      <c r="KRK109" s="159"/>
      <c r="KRL109" s="159"/>
      <c r="KRM109" s="159"/>
      <c r="KRN109" s="159"/>
      <c r="KRO109" s="159"/>
      <c r="KRP109" s="159"/>
      <c r="KRQ109" s="159"/>
      <c r="KRR109" s="159"/>
      <c r="KRS109" s="159"/>
      <c r="KRT109" s="159"/>
      <c r="KRU109" s="159"/>
      <c r="KRV109" s="159"/>
      <c r="KRW109" s="159"/>
      <c r="KRX109" s="159"/>
      <c r="KRY109" s="159"/>
      <c r="KRZ109" s="159"/>
      <c r="KSA109" s="159"/>
      <c r="KSB109" s="159"/>
      <c r="KSC109" s="159"/>
      <c r="KSD109" s="159"/>
      <c r="KSE109" s="159"/>
      <c r="KSF109" s="159"/>
      <c r="KSG109" s="159"/>
      <c r="KSH109" s="159"/>
      <c r="KSI109" s="159"/>
      <c r="KSJ109" s="159"/>
      <c r="KSK109" s="159"/>
      <c r="KSL109" s="159"/>
      <c r="KSM109" s="159"/>
      <c r="KSN109" s="159"/>
      <c r="KSO109" s="159"/>
      <c r="KSP109" s="159"/>
      <c r="KSQ109" s="159"/>
      <c r="KSR109" s="159"/>
      <c r="KSS109" s="159"/>
      <c r="KST109" s="159"/>
      <c r="KSU109" s="159"/>
      <c r="KSV109" s="159"/>
      <c r="KSW109" s="159"/>
      <c r="KSX109" s="159"/>
      <c r="KSY109" s="159"/>
      <c r="KSZ109" s="159"/>
      <c r="KTA109" s="159"/>
      <c r="KTB109" s="159"/>
      <c r="KTC109" s="159"/>
      <c r="KTD109" s="159"/>
      <c r="KTE109" s="159"/>
      <c r="KTF109" s="159"/>
      <c r="KTG109" s="159"/>
      <c r="KTH109" s="159"/>
      <c r="KTI109" s="159"/>
      <c r="KTJ109" s="159"/>
      <c r="KTK109" s="159"/>
      <c r="KTL109" s="159"/>
      <c r="KTM109" s="159"/>
      <c r="KTN109" s="159"/>
      <c r="KTO109" s="159"/>
      <c r="KTP109" s="159"/>
      <c r="KTQ109" s="159"/>
      <c r="KTR109" s="159"/>
      <c r="KTS109" s="159"/>
      <c r="KTT109" s="159"/>
      <c r="KTU109" s="159"/>
      <c r="KTV109" s="159"/>
      <c r="KTW109" s="159"/>
      <c r="KTX109" s="159"/>
      <c r="KTY109" s="159"/>
      <c r="KTZ109" s="159"/>
      <c r="KUA109" s="159"/>
      <c r="KUB109" s="159"/>
      <c r="KUC109" s="159"/>
      <c r="KUD109" s="159"/>
      <c r="KUE109" s="159"/>
      <c r="KUF109" s="159"/>
      <c r="KUG109" s="159"/>
      <c r="KUH109" s="159"/>
      <c r="KUI109" s="159"/>
      <c r="KUJ109" s="159"/>
      <c r="KUK109" s="159"/>
      <c r="KUL109" s="159"/>
      <c r="KUM109" s="159"/>
      <c r="KUN109" s="159"/>
      <c r="KUO109" s="159"/>
      <c r="KUP109" s="159"/>
      <c r="KUQ109" s="159"/>
      <c r="KUR109" s="159"/>
      <c r="KUS109" s="159"/>
      <c r="KUT109" s="159"/>
      <c r="KUU109" s="159"/>
      <c r="KUV109" s="159"/>
      <c r="KUW109" s="159"/>
      <c r="KUX109" s="159"/>
      <c r="KUY109" s="159"/>
      <c r="KUZ109" s="159"/>
      <c r="KVA109" s="159"/>
      <c r="KVB109" s="159"/>
      <c r="KVC109" s="159"/>
      <c r="KVD109" s="159"/>
      <c r="KVE109" s="159"/>
      <c r="KVF109" s="159"/>
      <c r="KVG109" s="159"/>
      <c r="KVH109" s="159"/>
      <c r="KVI109" s="159"/>
      <c r="KVJ109" s="159"/>
      <c r="KVK109" s="159"/>
      <c r="KVL109" s="159"/>
      <c r="KVM109" s="159"/>
      <c r="KVN109" s="159"/>
      <c r="KVO109" s="159"/>
      <c r="KVP109" s="159"/>
      <c r="KVQ109" s="159"/>
      <c r="KVR109" s="159"/>
      <c r="KVS109" s="159"/>
      <c r="KVT109" s="159"/>
      <c r="KVU109" s="159"/>
      <c r="KVV109" s="159"/>
      <c r="KVW109" s="159"/>
      <c r="KVX109" s="159"/>
      <c r="KVY109" s="159"/>
      <c r="KVZ109" s="159"/>
      <c r="KWA109" s="159"/>
      <c r="KWB109" s="159"/>
      <c r="KWC109" s="159"/>
      <c r="KWD109" s="159"/>
      <c r="KWE109" s="159"/>
      <c r="KWF109" s="159"/>
      <c r="KWG109" s="159"/>
      <c r="KWH109" s="159"/>
      <c r="KWI109" s="159"/>
      <c r="KWJ109" s="159"/>
      <c r="KWK109" s="159"/>
      <c r="KWL109" s="159"/>
      <c r="KWM109" s="159"/>
      <c r="KWN109" s="159"/>
      <c r="KWO109" s="159"/>
      <c r="KWP109" s="159"/>
      <c r="KWQ109" s="159"/>
      <c r="KWR109" s="159"/>
      <c r="KWS109" s="159"/>
      <c r="KWT109" s="159"/>
      <c r="KWU109" s="159"/>
      <c r="KWV109" s="159"/>
      <c r="KWW109" s="159"/>
      <c r="KWX109" s="159"/>
      <c r="KWY109" s="159"/>
      <c r="KWZ109" s="159"/>
      <c r="KXA109" s="159"/>
      <c r="KXB109" s="159"/>
      <c r="KXC109" s="159"/>
      <c r="KXD109" s="159"/>
      <c r="KXE109" s="159"/>
      <c r="KXF109" s="159"/>
      <c r="KXG109" s="159"/>
      <c r="KXH109" s="159"/>
      <c r="KXI109" s="159"/>
      <c r="KXJ109" s="159"/>
      <c r="KXK109" s="159"/>
      <c r="KXL109" s="159"/>
      <c r="KXM109" s="159"/>
      <c r="KXN109" s="159"/>
      <c r="KXO109" s="159"/>
      <c r="KXP109" s="159"/>
      <c r="KXQ109" s="159"/>
      <c r="KXR109" s="159"/>
      <c r="KXS109" s="159"/>
      <c r="KXT109" s="159"/>
      <c r="KXU109" s="159"/>
      <c r="KXV109" s="159"/>
      <c r="KXW109" s="159"/>
      <c r="KXX109" s="159"/>
      <c r="KXY109" s="159"/>
      <c r="KXZ109" s="159"/>
      <c r="KYA109" s="159"/>
      <c r="KYB109" s="159"/>
      <c r="KYC109" s="159"/>
      <c r="KYD109" s="159"/>
      <c r="KYE109" s="159"/>
      <c r="KYF109" s="159"/>
      <c r="KYG109" s="159"/>
      <c r="KYH109" s="159"/>
      <c r="KYI109" s="159"/>
      <c r="KYJ109" s="159"/>
      <c r="KYK109" s="159"/>
      <c r="KYL109" s="159"/>
      <c r="KYM109" s="159"/>
      <c r="KYN109" s="159"/>
      <c r="KYO109" s="159"/>
      <c r="KYP109" s="159"/>
      <c r="KYQ109" s="159"/>
      <c r="KYR109" s="159"/>
      <c r="KYS109" s="159"/>
      <c r="KYT109" s="159"/>
      <c r="KYU109" s="159"/>
      <c r="KYV109" s="159"/>
      <c r="KYW109" s="159"/>
      <c r="KYX109" s="159"/>
      <c r="KYY109" s="159"/>
      <c r="KYZ109" s="159"/>
      <c r="KZA109" s="159"/>
      <c r="KZB109" s="159"/>
      <c r="KZC109" s="159"/>
      <c r="KZD109" s="159"/>
      <c r="KZE109" s="159"/>
      <c r="KZF109" s="159"/>
      <c r="KZG109" s="159"/>
      <c r="KZH109" s="159"/>
      <c r="KZI109" s="159"/>
      <c r="KZJ109" s="159"/>
      <c r="KZK109" s="159"/>
      <c r="KZL109" s="159"/>
      <c r="KZM109" s="159"/>
      <c r="KZN109" s="159"/>
      <c r="KZO109" s="159"/>
      <c r="KZP109" s="159"/>
      <c r="KZQ109" s="159"/>
      <c r="KZR109" s="159"/>
      <c r="KZS109" s="159"/>
      <c r="KZT109" s="159"/>
      <c r="KZU109" s="159"/>
      <c r="KZV109" s="159"/>
      <c r="KZW109" s="159"/>
      <c r="KZX109" s="159"/>
      <c r="KZY109" s="159"/>
      <c r="KZZ109" s="159"/>
      <c r="LAA109" s="159"/>
      <c r="LAB109" s="159"/>
      <c r="LAC109" s="159"/>
      <c r="LAD109" s="159"/>
      <c r="LAE109" s="159"/>
      <c r="LAF109" s="159"/>
      <c r="LAG109" s="159"/>
      <c r="LAH109" s="159"/>
      <c r="LAI109" s="159"/>
      <c r="LAJ109" s="159"/>
      <c r="LAK109" s="159"/>
      <c r="LAL109" s="159"/>
      <c r="LAM109" s="159"/>
      <c r="LAN109" s="159"/>
      <c r="LAO109" s="159"/>
      <c r="LAP109" s="159"/>
      <c r="LAQ109" s="159"/>
      <c r="LAR109" s="159"/>
      <c r="LAS109" s="159"/>
      <c r="LAT109" s="159"/>
      <c r="LAU109" s="159"/>
      <c r="LAV109" s="159"/>
      <c r="LAW109" s="159"/>
      <c r="LAX109" s="159"/>
      <c r="LAY109" s="159"/>
      <c r="LAZ109" s="159"/>
      <c r="LBA109" s="159"/>
      <c r="LBB109" s="159"/>
      <c r="LBC109" s="159"/>
      <c r="LBD109" s="159"/>
      <c r="LBE109" s="159"/>
      <c r="LBF109" s="159"/>
      <c r="LBG109" s="159"/>
      <c r="LBH109" s="159"/>
      <c r="LBI109" s="159"/>
      <c r="LBJ109" s="159"/>
      <c r="LBK109" s="159"/>
      <c r="LBL109" s="159"/>
      <c r="LBM109" s="159"/>
      <c r="LBN109" s="159"/>
      <c r="LBO109" s="159"/>
      <c r="LBP109" s="159"/>
      <c r="LBQ109" s="159"/>
      <c r="LBR109" s="159"/>
      <c r="LBS109" s="159"/>
      <c r="LBT109" s="159"/>
      <c r="LBU109" s="159"/>
      <c r="LBV109" s="159"/>
      <c r="LBW109" s="159"/>
      <c r="LBX109" s="159"/>
      <c r="LBY109" s="159"/>
      <c r="LBZ109" s="159"/>
      <c r="LCA109" s="159"/>
      <c r="LCB109" s="159"/>
      <c r="LCC109" s="159"/>
      <c r="LCD109" s="159"/>
      <c r="LCE109" s="159"/>
      <c r="LCF109" s="159"/>
      <c r="LCG109" s="159"/>
      <c r="LCH109" s="159"/>
      <c r="LCI109" s="159"/>
      <c r="LCJ109" s="159"/>
      <c r="LCK109" s="159"/>
      <c r="LCL109" s="159"/>
      <c r="LCM109" s="159"/>
      <c r="LCN109" s="159"/>
      <c r="LCO109" s="159"/>
      <c r="LCP109" s="159"/>
      <c r="LCQ109" s="159"/>
      <c r="LCR109" s="159"/>
      <c r="LCS109" s="159"/>
      <c r="LCT109" s="159"/>
      <c r="LCU109" s="159"/>
      <c r="LCV109" s="159"/>
      <c r="LCW109" s="159"/>
      <c r="LCX109" s="159"/>
      <c r="LCY109" s="159"/>
      <c r="LCZ109" s="159"/>
      <c r="LDA109" s="159"/>
      <c r="LDB109" s="159"/>
      <c r="LDC109" s="159"/>
      <c r="LDD109" s="159"/>
      <c r="LDE109" s="159"/>
      <c r="LDF109" s="159"/>
      <c r="LDG109" s="159"/>
      <c r="LDH109" s="159"/>
      <c r="LDI109" s="159"/>
      <c r="LDJ109" s="159"/>
      <c r="LDK109" s="159"/>
      <c r="LDL109" s="159"/>
      <c r="LDM109" s="159"/>
      <c r="LDN109" s="159"/>
      <c r="LDO109" s="159"/>
      <c r="LDP109" s="159"/>
      <c r="LDQ109" s="159"/>
      <c r="LDR109" s="159"/>
      <c r="LDS109" s="159"/>
      <c r="LDT109" s="159"/>
      <c r="LDU109" s="159"/>
      <c r="LDV109" s="159"/>
      <c r="LDW109" s="159"/>
      <c r="LDX109" s="159"/>
      <c r="LDY109" s="159"/>
      <c r="LDZ109" s="159"/>
      <c r="LEA109" s="159"/>
      <c r="LEB109" s="159"/>
      <c r="LEC109" s="159"/>
      <c r="LED109" s="159"/>
      <c r="LEE109" s="159"/>
      <c r="LEF109" s="159"/>
      <c r="LEG109" s="159"/>
      <c r="LEH109" s="159"/>
      <c r="LEI109" s="159"/>
      <c r="LEJ109" s="159"/>
      <c r="LEK109" s="159"/>
      <c r="LEL109" s="159"/>
      <c r="LEM109" s="159"/>
      <c r="LEN109" s="159"/>
      <c r="LEO109" s="159"/>
      <c r="LEP109" s="159"/>
      <c r="LEQ109" s="159"/>
      <c r="LER109" s="159"/>
      <c r="LES109" s="159"/>
      <c r="LET109" s="159"/>
      <c r="LEU109" s="159"/>
      <c r="LEV109" s="159"/>
      <c r="LEW109" s="159"/>
      <c r="LEX109" s="159"/>
      <c r="LEY109" s="159"/>
      <c r="LEZ109" s="159"/>
      <c r="LFA109" s="159"/>
      <c r="LFB109" s="159"/>
      <c r="LFC109" s="159"/>
      <c r="LFD109" s="159"/>
      <c r="LFE109" s="159"/>
      <c r="LFF109" s="159"/>
      <c r="LFG109" s="159"/>
      <c r="LFH109" s="159"/>
      <c r="LFI109" s="159"/>
      <c r="LFJ109" s="159"/>
      <c r="LFK109" s="159"/>
      <c r="LFL109" s="159"/>
      <c r="LFM109" s="159"/>
      <c r="LFN109" s="159"/>
      <c r="LFO109" s="159"/>
      <c r="LFP109" s="159"/>
      <c r="LFQ109" s="159"/>
      <c r="LFR109" s="159"/>
      <c r="LFS109" s="159"/>
      <c r="LFT109" s="159"/>
      <c r="LFU109" s="159"/>
      <c r="LFV109" s="159"/>
      <c r="LFW109" s="159"/>
      <c r="LFX109" s="159"/>
      <c r="LFY109" s="159"/>
      <c r="LFZ109" s="159"/>
      <c r="LGA109" s="159"/>
      <c r="LGB109" s="159"/>
      <c r="LGC109" s="159"/>
      <c r="LGD109" s="159"/>
      <c r="LGE109" s="159"/>
      <c r="LGF109" s="159"/>
      <c r="LGG109" s="159"/>
      <c r="LGH109" s="159"/>
      <c r="LGI109" s="159"/>
      <c r="LGJ109" s="159"/>
      <c r="LGK109" s="159"/>
      <c r="LGL109" s="159"/>
      <c r="LGM109" s="159"/>
      <c r="LGN109" s="159"/>
      <c r="LGO109" s="159"/>
      <c r="LGP109" s="159"/>
      <c r="LGQ109" s="159"/>
      <c r="LGR109" s="159"/>
      <c r="LGS109" s="159"/>
      <c r="LGT109" s="159"/>
      <c r="LGU109" s="159"/>
      <c r="LGV109" s="159"/>
      <c r="LGW109" s="159"/>
      <c r="LGX109" s="159"/>
      <c r="LGY109" s="159"/>
      <c r="LGZ109" s="159"/>
      <c r="LHA109" s="159"/>
      <c r="LHB109" s="159"/>
      <c r="LHC109" s="159"/>
      <c r="LHD109" s="159"/>
      <c r="LHE109" s="159"/>
      <c r="LHF109" s="159"/>
      <c r="LHG109" s="159"/>
      <c r="LHH109" s="159"/>
      <c r="LHI109" s="159"/>
      <c r="LHJ109" s="159"/>
      <c r="LHK109" s="159"/>
      <c r="LHL109" s="159"/>
      <c r="LHM109" s="159"/>
      <c r="LHN109" s="159"/>
      <c r="LHO109" s="159"/>
      <c r="LHP109" s="159"/>
      <c r="LHQ109" s="159"/>
      <c r="LHR109" s="159"/>
      <c r="LHS109" s="159"/>
      <c r="LHT109" s="159"/>
      <c r="LHU109" s="159"/>
      <c r="LHV109" s="159"/>
      <c r="LHW109" s="159"/>
      <c r="LHX109" s="159"/>
      <c r="LHY109" s="159"/>
      <c r="LHZ109" s="159"/>
      <c r="LIA109" s="159"/>
      <c r="LIB109" s="159"/>
      <c r="LIC109" s="159"/>
      <c r="LID109" s="159"/>
      <c r="LIE109" s="159"/>
      <c r="LIF109" s="159"/>
      <c r="LIG109" s="159"/>
      <c r="LIH109" s="159"/>
      <c r="LII109" s="159"/>
      <c r="LIJ109" s="159"/>
      <c r="LIK109" s="159"/>
      <c r="LIL109" s="159"/>
      <c r="LIM109" s="159"/>
      <c r="LIN109" s="159"/>
      <c r="LIO109" s="159"/>
      <c r="LIP109" s="159"/>
      <c r="LIQ109" s="159"/>
      <c r="LIR109" s="159"/>
      <c r="LIS109" s="159"/>
      <c r="LIT109" s="159"/>
      <c r="LIU109" s="159"/>
      <c r="LIV109" s="159"/>
      <c r="LIW109" s="159"/>
      <c r="LIX109" s="159"/>
      <c r="LIY109" s="159"/>
      <c r="LIZ109" s="159"/>
      <c r="LJA109" s="159"/>
      <c r="LJB109" s="159"/>
      <c r="LJC109" s="159"/>
      <c r="LJD109" s="159"/>
      <c r="LJE109" s="159"/>
      <c r="LJF109" s="159"/>
      <c r="LJG109" s="159"/>
      <c r="LJH109" s="159"/>
      <c r="LJI109" s="159"/>
      <c r="LJJ109" s="159"/>
      <c r="LJK109" s="159"/>
      <c r="LJL109" s="159"/>
      <c r="LJM109" s="159"/>
      <c r="LJN109" s="159"/>
      <c r="LJO109" s="159"/>
      <c r="LJP109" s="159"/>
      <c r="LJQ109" s="159"/>
      <c r="LJR109" s="159"/>
      <c r="LJS109" s="159"/>
      <c r="LJT109" s="159"/>
      <c r="LJU109" s="159"/>
      <c r="LJV109" s="159"/>
      <c r="LJW109" s="159"/>
      <c r="LJX109" s="159"/>
      <c r="LJY109" s="159"/>
      <c r="LJZ109" s="159"/>
      <c r="LKA109" s="159"/>
      <c r="LKB109" s="159"/>
      <c r="LKC109" s="159"/>
      <c r="LKD109" s="159"/>
      <c r="LKE109" s="159"/>
      <c r="LKF109" s="159"/>
      <c r="LKG109" s="159"/>
      <c r="LKH109" s="159"/>
      <c r="LKI109" s="159"/>
      <c r="LKJ109" s="159"/>
      <c r="LKK109" s="159"/>
      <c r="LKL109" s="159"/>
      <c r="LKM109" s="159"/>
      <c r="LKN109" s="159"/>
      <c r="LKO109" s="159"/>
      <c r="LKP109" s="159"/>
      <c r="LKQ109" s="159"/>
      <c r="LKR109" s="159"/>
      <c r="LKS109" s="159"/>
      <c r="LKT109" s="159"/>
      <c r="LKU109" s="159"/>
      <c r="LKV109" s="159"/>
      <c r="LKW109" s="159"/>
      <c r="LKX109" s="159"/>
      <c r="LKY109" s="159"/>
      <c r="LKZ109" s="159"/>
      <c r="LLA109" s="159"/>
      <c r="LLB109" s="159"/>
      <c r="LLC109" s="159"/>
      <c r="LLD109" s="159"/>
      <c r="LLE109" s="159"/>
      <c r="LLF109" s="159"/>
      <c r="LLG109" s="159"/>
      <c r="LLH109" s="159"/>
      <c r="LLI109" s="159"/>
      <c r="LLJ109" s="159"/>
      <c r="LLK109" s="159"/>
      <c r="LLL109" s="159"/>
      <c r="LLM109" s="159"/>
      <c r="LLN109" s="159"/>
      <c r="LLO109" s="159"/>
      <c r="LLP109" s="159"/>
      <c r="LLQ109" s="159"/>
      <c r="LLR109" s="159"/>
      <c r="LLS109" s="159"/>
      <c r="LLT109" s="159"/>
      <c r="LLU109" s="159"/>
      <c r="LLV109" s="159"/>
      <c r="LLW109" s="159"/>
      <c r="LLX109" s="159"/>
      <c r="LLY109" s="159"/>
      <c r="LLZ109" s="159"/>
      <c r="LMA109" s="159"/>
      <c r="LMB109" s="159"/>
      <c r="LMC109" s="159"/>
      <c r="LMD109" s="159"/>
      <c r="LME109" s="159"/>
      <c r="LMF109" s="159"/>
      <c r="LMG109" s="159"/>
      <c r="LMH109" s="159"/>
      <c r="LMI109" s="159"/>
      <c r="LMJ109" s="159"/>
      <c r="LMK109" s="159"/>
      <c r="LML109" s="159"/>
      <c r="LMM109" s="159"/>
      <c r="LMN109" s="159"/>
      <c r="LMO109" s="159"/>
      <c r="LMP109" s="159"/>
      <c r="LMQ109" s="159"/>
      <c r="LMR109" s="159"/>
      <c r="LMS109" s="159"/>
      <c r="LMT109" s="159"/>
      <c r="LMU109" s="159"/>
      <c r="LMV109" s="159"/>
      <c r="LMW109" s="159"/>
      <c r="LMX109" s="159"/>
      <c r="LMY109" s="159"/>
      <c r="LMZ109" s="159"/>
      <c r="LNA109" s="159"/>
      <c r="LNB109" s="159"/>
      <c r="LNC109" s="159"/>
      <c r="LND109" s="159"/>
      <c r="LNE109" s="159"/>
      <c r="LNF109" s="159"/>
      <c r="LNG109" s="159"/>
      <c r="LNH109" s="159"/>
      <c r="LNI109" s="159"/>
      <c r="LNJ109" s="159"/>
      <c r="LNK109" s="159"/>
      <c r="LNL109" s="159"/>
      <c r="LNM109" s="159"/>
      <c r="LNN109" s="159"/>
      <c r="LNO109" s="159"/>
      <c r="LNP109" s="159"/>
      <c r="LNQ109" s="159"/>
      <c r="LNR109" s="159"/>
      <c r="LNS109" s="159"/>
      <c r="LNT109" s="159"/>
      <c r="LNU109" s="159"/>
      <c r="LNV109" s="159"/>
      <c r="LNW109" s="159"/>
      <c r="LNX109" s="159"/>
      <c r="LNY109" s="159"/>
      <c r="LNZ109" s="159"/>
      <c r="LOA109" s="159"/>
      <c r="LOB109" s="159"/>
      <c r="LOC109" s="159"/>
      <c r="LOD109" s="159"/>
      <c r="LOE109" s="159"/>
      <c r="LOF109" s="159"/>
      <c r="LOG109" s="159"/>
      <c r="LOH109" s="159"/>
      <c r="LOI109" s="159"/>
      <c r="LOJ109" s="159"/>
      <c r="LOK109" s="159"/>
      <c r="LOL109" s="159"/>
      <c r="LOM109" s="159"/>
      <c r="LON109" s="159"/>
      <c r="LOO109" s="159"/>
      <c r="LOP109" s="159"/>
      <c r="LOQ109" s="159"/>
      <c r="LOR109" s="159"/>
      <c r="LOS109" s="159"/>
      <c r="LOT109" s="159"/>
      <c r="LOU109" s="159"/>
      <c r="LOV109" s="159"/>
      <c r="LOW109" s="159"/>
      <c r="LOX109" s="159"/>
      <c r="LOY109" s="159"/>
      <c r="LOZ109" s="159"/>
      <c r="LPA109" s="159"/>
      <c r="LPB109" s="159"/>
      <c r="LPC109" s="159"/>
      <c r="LPD109" s="159"/>
      <c r="LPE109" s="159"/>
      <c r="LPF109" s="159"/>
      <c r="LPG109" s="159"/>
      <c r="LPH109" s="159"/>
      <c r="LPI109" s="159"/>
      <c r="LPJ109" s="159"/>
      <c r="LPK109" s="159"/>
      <c r="LPL109" s="159"/>
      <c r="LPM109" s="159"/>
      <c r="LPN109" s="159"/>
      <c r="LPO109" s="159"/>
      <c r="LPP109" s="159"/>
      <c r="LPQ109" s="159"/>
      <c r="LPR109" s="159"/>
      <c r="LPS109" s="159"/>
      <c r="LPT109" s="159"/>
      <c r="LPU109" s="159"/>
      <c r="LPV109" s="159"/>
      <c r="LPW109" s="159"/>
      <c r="LPX109" s="159"/>
      <c r="LPY109" s="159"/>
      <c r="LPZ109" s="159"/>
      <c r="LQA109" s="159"/>
      <c r="LQB109" s="159"/>
      <c r="LQC109" s="159"/>
      <c r="LQD109" s="159"/>
      <c r="LQE109" s="159"/>
      <c r="LQF109" s="159"/>
      <c r="LQG109" s="159"/>
      <c r="LQH109" s="159"/>
      <c r="LQI109" s="159"/>
      <c r="LQJ109" s="159"/>
      <c r="LQK109" s="159"/>
      <c r="LQL109" s="159"/>
      <c r="LQM109" s="159"/>
      <c r="LQN109" s="159"/>
      <c r="LQO109" s="159"/>
      <c r="LQP109" s="159"/>
      <c r="LQQ109" s="159"/>
      <c r="LQR109" s="159"/>
      <c r="LQS109" s="159"/>
      <c r="LQT109" s="159"/>
      <c r="LQU109" s="159"/>
      <c r="LQV109" s="159"/>
      <c r="LQW109" s="159"/>
      <c r="LQX109" s="159"/>
      <c r="LQY109" s="159"/>
      <c r="LQZ109" s="159"/>
      <c r="LRA109" s="159"/>
      <c r="LRB109" s="159"/>
      <c r="LRC109" s="159"/>
      <c r="LRD109" s="159"/>
      <c r="LRE109" s="159"/>
      <c r="LRF109" s="159"/>
      <c r="LRG109" s="159"/>
      <c r="LRH109" s="159"/>
      <c r="LRI109" s="159"/>
      <c r="LRJ109" s="159"/>
      <c r="LRK109" s="159"/>
      <c r="LRL109" s="159"/>
      <c r="LRM109" s="159"/>
      <c r="LRN109" s="159"/>
      <c r="LRO109" s="159"/>
      <c r="LRP109" s="159"/>
      <c r="LRQ109" s="159"/>
      <c r="LRR109" s="159"/>
      <c r="LRS109" s="159"/>
      <c r="LRT109" s="159"/>
      <c r="LRU109" s="159"/>
      <c r="LRV109" s="159"/>
      <c r="LRW109" s="159"/>
      <c r="LRX109" s="159"/>
      <c r="LRY109" s="159"/>
      <c r="LRZ109" s="159"/>
      <c r="LSA109" s="159"/>
      <c r="LSB109" s="159"/>
      <c r="LSC109" s="159"/>
      <c r="LSD109" s="159"/>
      <c r="LSE109" s="159"/>
      <c r="LSF109" s="159"/>
      <c r="LSG109" s="159"/>
      <c r="LSH109" s="159"/>
      <c r="LSI109" s="159"/>
      <c r="LSJ109" s="159"/>
      <c r="LSK109" s="159"/>
      <c r="LSL109" s="159"/>
      <c r="LSM109" s="159"/>
      <c r="LSN109" s="159"/>
      <c r="LSO109" s="159"/>
      <c r="LSP109" s="159"/>
      <c r="LSQ109" s="159"/>
      <c r="LSR109" s="159"/>
      <c r="LSS109" s="159"/>
      <c r="LST109" s="159"/>
      <c r="LSU109" s="159"/>
      <c r="LSV109" s="159"/>
      <c r="LSW109" s="159"/>
      <c r="LSX109" s="159"/>
      <c r="LSY109" s="159"/>
      <c r="LSZ109" s="159"/>
      <c r="LTA109" s="159"/>
      <c r="LTB109" s="159"/>
      <c r="LTC109" s="159"/>
      <c r="LTD109" s="159"/>
      <c r="LTE109" s="159"/>
      <c r="LTF109" s="159"/>
      <c r="LTG109" s="159"/>
      <c r="LTH109" s="159"/>
      <c r="LTI109" s="159"/>
      <c r="LTJ109" s="159"/>
      <c r="LTK109" s="159"/>
      <c r="LTL109" s="159"/>
      <c r="LTM109" s="159"/>
      <c r="LTN109" s="159"/>
      <c r="LTO109" s="159"/>
      <c r="LTP109" s="159"/>
      <c r="LTQ109" s="159"/>
      <c r="LTR109" s="159"/>
      <c r="LTS109" s="159"/>
      <c r="LTT109" s="159"/>
      <c r="LTU109" s="159"/>
      <c r="LTV109" s="159"/>
      <c r="LTW109" s="159"/>
      <c r="LTX109" s="159"/>
      <c r="LTY109" s="159"/>
      <c r="LTZ109" s="159"/>
      <c r="LUA109" s="159"/>
      <c r="LUB109" s="159"/>
      <c r="LUC109" s="159"/>
      <c r="LUD109" s="159"/>
      <c r="LUE109" s="159"/>
      <c r="LUF109" s="159"/>
      <c r="LUG109" s="159"/>
      <c r="LUH109" s="159"/>
      <c r="LUI109" s="159"/>
      <c r="LUJ109" s="159"/>
      <c r="LUK109" s="159"/>
      <c r="LUL109" s="159"/>
      <c r="LUM109" s="159"/>
      <c r="LUN109" s="159"/>
      <c r="LUO109" s="159"/>
      <c r="LUP109" s="159"/>
      <c r="LUQ109" s="159"/>
      <c r="LUR109" s="159"/>
      <c r="LUS109" s="159"/>
      <c r="LUT109" s="159"/>
      <c r="LUU109" s="159"/>
      <c r="LUV109" s="159"/>
      <c r="LUW109" s="159"/>
      <c r="LUX109" s="159"/>
      <c r="LUY109" s="159"/>
      <c r="LUZ109" s="159"/>
      <c r="LVA109" s="159"/>
      <c r="LVB109" s="159"/>
      <c r="LVC109" s="159"/>
      <c r="LVD109" s="159"/>
      <c r="LVE109" s="159"/>
      <c r="LVF109" s="159"/>
      <c r="LVG109" s="159"/>
      <c r="LVH109" s="159"/>
      <c r="LVI109" s="159"/>
      <c r="LVJ109" s="159"/>
      <c r="LVK109" s="159"/>
      <c r="LVL109" s="159"/>
      <c r="LVM109" s="159"/>
      <c r="LVN109" s="159"/>
      <c r="LVO109" s="159"/>
      <c r="LVP109" s="159"/>
      <c r="LVQ109" s="159"/>
      <c r="LVR109" s="159"/>
      <c r="LVS109" s="159"/>
      <c r="LVT109" s="159"/>
      <c r="LVU109" s="159"/>
      <c r="LVV109" s="159"/>
      <c r="LVW109" s="159"/>
      <c r="LVX109" s="159"/>
      <c r="LVY109" s="159"/>
      <c r="LVZ109" s="159"/>
      <c r="LWA109" s="159"/>
      <c r="LWB109" s="159"/>
      <c r="LWC109" s="159"/>
      <c r="LWD109" s="159"/>
      <c r="LWE109" s="159"/>
      <c r="LWF109" s="159"/>
      <c r="LWG109" s="159"/>
      <c r="LWH109" s="159"/>
      <c r="LWI109" s="159"/>
      <c r="LWJ109" s="159"/>
      <c r="LWK109" s="159"/>
      <c r="LWL109" s="159"/>
      <c r="LWM109" s="159"/>
      <c r="LWN109" s="159"/>
      <c r="LWO109" s="159"/>
      <c r="LWP109" s="159"/>
      <c r="LWQ109" s="159"/>
      <c r="LWR109" s="159"/>
      <c r="LWS109" s="159"/>
      <c r="LWT109" s="159"/>
      <c r="LWU109" s="159"/>
      <c r="LWV109" s="159"/>
      <c r="LWW109" s="159"/>
      <c r="LWX109" s="159"/>
      <c r="LWY109" s="159"/>
      <c r="LWZ109" s="159"/>
      <c r="LXA109" s="159"/>
      <c r="LXB109" s="159"/>
      <c r="LXC109" s="159"/>
      <c r="LXD109" s="159"/>
      <c r="LXE109" s="159"/>
      <c r="LXF109" s="159"/>
      <c r="LXG109" s="159"/>
      <c r="LXH109" s="159"/>
      <c r="LXI109" s="159"/>
      <c r="LXJ109" s="159"/>
      <c r="LXK109" s="159"/>
      <c r="LXL109" s="159"/>
      <c r="LXM109" s="159"/>
      <c r="LXN109" s="159"/>
      <c r="LXO109" s="159"/>
      <c r="LXP109" s="159"/>
      <c r="LXQ109" s="159"/>
      <c r="LXR109" s="159"/>
      <c r="LXS109" s="159"/>
      <c r="LXT109" s="159"/>
      <c r="LXU109" s="159"/>
      <c r="LXV109" s="159"/>
      <c r="LXW109" s="159"/>
      <c r="LXX109" s="159"/>
      <c r="LXY109" s="159"/>
      <c r="LXZ109" s="159"/>
      <c r="LYA109" s="159"/>
      <c r="LYB109" s="159"/>
      <c r="LYC109" s="159"/>
      <c r="LYD109" s="159"/>
      <c r="LYE109" s="159"/>
      <c r="LYF109" s="159"/>
      <c r="LYG109" s="159"/>
      <c r="LYH109" s="159"/>
      <c r="LYI109" s="159"/>
      <c r="LYJ109" s="159"/>
      <c r="LYK109" s="159"/>
      <c r="LYL109" s="159"/>
      <c r="LYM109" s="159"/>
      <c r="LYN109" s="159"/>
      <c r="LYO109" s="159"/>
      <c r="LYP109" s="159"/>
      <c r="LYQ109" s="159"/>
      <c r="LYR109" s="159"/>
      <c r="LYS109" s="159"/>
      <c r="LYT109" s="159"/>
      <c r="LYU109" s="159"/>
      <c r="LYV109" s="159"/>
      <c r="LYW109" s="159"/>
      <c r="LYX109" s="159"/>
      <c r="LYY109" s="159"/>
      <c r="LYZ109" s="159"/>
      <c r="LZA109" s="159"/>
      <c r="LZB109" s="159"/>
      <c r="LZC109" s="159"/>
      <c r="LZD109" s="159"/>
      <c r="LZE109" s="159"/>
      <c r="LZF109" s="159"/>
      <c r="LZG109" s="159"/>
      <c r="LZH109" s="159"/>
      <c r="LZI109" s="159"/>
      <c r="LZJ109" s="159"/>
      <c r="LZK109" s="159"/>
      <c r="LZL109" s="159"/>
      <c r="LZM109" s="159"/>
      <c r="LZN109" s="159"/>
      <c r="LZO109" s="159"/>
      <c r="LZP109" s="159"/>
      <c r="LZQ109" s="159"/>
      <c r="LZR109" s="159"/>
      <c r="LZS109" s="159"/>
      <c r="LZT109" s="159"/>
      <c r="LZU109" s="159"/>
      <c r="LZV109" s="159"/>
      <c r="LZW109" s="159"/>
      <c r="LZX109" s="159"/>
      <c r="LZY109" s="159"/>
      <c r="LZZ109" s="159"/>
      <c r="MAA109" s="159"/>
      <c r="MAB109" s="159"/>
      <c r="MAC109" s="159"/>
      <c r="MAD109" s="159"/>
      <c r="MAE109" s="159"/>
      <c r="MAF109" s="159"/>
      <c r="MAG109" s="159"/>
      <c r="MAH109" s="159"/>
      <c r="MAI109" s="159"/>
      <c r="MAJ109" s="159"/>
      <c r="MAK109" s="159"/>
      <c r="MAL109" s="159"/>
      <c r="MAM109" s="159"/>
      <c r="MAN109" s="159"/>
      <c r="MAO109" s="159"/>
      <c r="MAP109" s="159"/>
      <c r="MAQ109" s="159"/>
      <c r="MAR109" s="159"/>
      <c r="MAS109" s="159"/>
      <c r="MAT109" s="159"/>
      <c r="MAU109" s="159"/>
      <c r="MAV109" s="159"/>
      <c r="MAW109" s="159"/>
      <c r="MAX109" s="159"/>
      <c r="MAY109" s="159"/>
      <c r="MAZ109" s="159"/>
      <c r="MBA109" s="159"/>
      <c r="MBB109" s="159"/>
      <c r="MBC109" s="159"/>
      <c r="MBD109" s="159"/>
      <c r="MBE109" s="159"/>
      <c r="MBF109" s="159"/>
      <c r="MBG109" s="159"/>
      <c r="MBH109" s="159"/>
      <c r="MBI109" s="159"/>
      <c r="MBJ109" s="159"/>
      <c r="MBK109" s="159"/>
      <c r="MBL109" s="159"/>
      <c r="MBM109" s="159"/>
      <c r="MBN109" s="159"/>
      <c r="MBO109" s="159"/>
      <c r="MBP109" s="159"/>
      <c r="MBQ109" s="159"/>
      <c r="MBR109" s="159"/>
      <c r="MBS109" s="159"/>
      <c r="MBT109" s="159"/>
      <c r="MBU109" s="159"/>
      <c r="MBV109" s="159"/>
      <c r="MBW109" s="159"/>
      <c r="MBX109" s="159"/>
      <c r="MBY109" s="159"/>
      <c r="MBZ109" s="159"/>
      <c r="MCA109" s="159"/>
      <c r="MCB109" s="159"/>
      <c r="MCC109" s="159"/>
      <c r="MCD109" s="159"/>
      <c r="MCE109" s="159"/>
      <c r="MCF109" s="159"/>
      <c r="MCG109" s="159"/>
      <c r="MCH109" s="159"/>
      <c r="MCI109" s="159"/>
      <c r="MCJ109" s="159"/>
      <c r="MCK109" s="159"/>
      <c r="MCL109" s="159"/>
      <c r="MCM109" s="159"/>
      <c r="MCN109" s="159"/>
      <c r="MCO109" s="159"/>
      <c r="MCP109" s="159"/>
      <c r="MCQ109" s="159"/>
      <c r="MCR109" s="159"/>
      <c r="MCS109" s="159"/>
      <c r="MCT109" s="159"/>
      <c r="MCU109" s="159"/>
      <c r="MCV109" s="159"/>
      <c r="MCW109" s="159"/>
      <c r="MCX109" s="159"/>
      <c r="MCY109" s="159"/>
      <c r="MCZ109" s="159"/>
      <c r="MDA109" s="159"/>
      <c r="MDB109" s="159"/>
      <c r="MDC109" s="159"/>
      <c r="MDD109" s="159"/>
      <c r="MDE109" s="159"/>
      <c r="MDF109" s="159"/>
      <c r="MDG109" s="159"/>
      <c r="MDH109" s="159"/>
      <c r="MDI109" s="159"/>
      <c r="MDJ109" s="159"/>
      <c r="MDK109" s="159"/>
      <c r="MDL109" s="159"/>
      <c r="MDM109" s="159"/>
      <c r="MDN109" s="159"/>
      <c r="MDO109" s="159"/>
      <c r="MDP109" s="159"/>
      <c r="MDQ109" s="159"/>
      <c r="MDR109" s="159"/>
      <c r="MDS109" s="159"/>
      <c r="MDT109" s="159"/>
      <c r="MDU109" s="159"/>
      <c r="MDV109" s="159"/>
      <c r="MDW109" s="159"/>
      <c r="MDX109" s="159"/>
      <c r="MDY109" s="159"/>
      <c r="MDZ109" s="159"/>
      <c r="MEA109" s="159"/>
      <c r="MEB109" s="159"/>
      <c r="MEC109" s="159"/>
      <c r="MED109" s="159"/>
      <c r="MEE109" s="159"/>
      <c r="MEF109" s="159"/>
      <c r="MEG109" s="159"/>
      <c r="MEH109" s="159"/>
      <c r="MEI109" s="159"/>
      <c r="MEJ109" s="159"/>
      <c r="MEK109" s="159"/>
      <c r="MEL109" s="159"/>
      <c r="MEM109" s="159"/>
      <c r="MEN109" s="159"/>
      <c r="MEO109" s="159"/>
      <c r="MEP109" s="159"/>
      <c r="MEQ109" s="159"/>
      <c r="MER109" s="159"/>
      <c r="MES109" s="159"/>
      <c r="MET109" s="159"/>
      <c r="MEU109" s="159"/>
      <c r="MEV109" s="159"/>
      <c r="MEW109" s="159"/>
      <c r="MEX109" s="159"/>
      <c r="MEY109" s="159"/>
      <c r="MEZ109" s="159"/>
      <c r="MFA109" s="159"/>
      <c r="MFB109" s="159"/>
      <c r="MFC109" s="159"/>
      <c r="MFD109" s="159"/>
      <c r="MFE109" s="159"/>
      <c r="MFF109" s="159"/>
      <c r="MFG109" s="159"/>
      <c r="MFH109" s="159"/>
      <c r="MFI109" s="159"/>
      <c r="MFJ109" s="159"/>
      <c r="MFK109" s="159"/>
      <c r="MFL109" s="159"/>
      <c r="MFM109" s="159"/>
      <c r="MFN109" s="159"/>
      <c r="MFO109" s="159"/>
      <c r="MFP109" s="159"/>
      <c r="MFQ109" s="159"/>
      <c r="MFR109" s="159"/>
      <c r="MFS109" s="159"/>
      <c r="MFT109" s="159"/>
      <c r="MFU109" s="159"/>
      <c r="MFV109" s="159"/>
      <c r="MFW109" s="159"/>
      <c r="MFX109" s="159"/>
      <c r="MFY109" s="159"/>
      <c r="MFZ109" s="159"/>
      <c r="MGA109" s="159"/>
      <c r="MGB109" s="159"/>
      <c r="MGC109" s="159"/>
      <c r="MGD109" s="159"/>
      <c r="MGE109" s="159"/>
      <c r="MGF109" s="159"/>
      <c r="MGG109" s="159"/>
      <c r="MGH109" s="159"/>
      <c r="MGI109" s="159"/>
      <c r="MGJ109" s="159"/>
      <c r="MGK109" s="159"/>
      <c r="MGL109" s="159"/>
      <c r="MGM109" s="159"/>
      <c r="MGN109" s="159"/>
      <c r="MGO109" s="159"/>
      <c r="MGP109" s="159"/>
      <c r="MGQ109" s="159"/>
      <c r="MGR109" s="159"/>
      <c r="MGS109" s="159"/>
      <c r="MGT109" s="159"/>
      <c r="MGU109" s="159"/>
      <c r="MGV109" s="159"/>
      <c r="MGW109" s="159"/>
      <c r="MGX109" s="159"/>
      <c r="MGY109" s="159"/>
      <c r="MGZ109" s="159"/>
      <c r="MHA109" s="159"/>
      <c r="MHB109" s="159"/>
      <c r="MHC109" s="159"/>
      <c r="MHD109" s="159"/>
      <c r="MHE109" s="159"/>
      <c r="MHF109" s="159"/>
      <c r="MHG109" s="159"/>
      <c r="MHH109" s="159"/>
      <c r="MHI109" s="159"/>
      <c r="MHJ109" s="159"/>
      <c r="MHK109" s="159"/>
      <c r="MHL109" s="159"/>
      <c r="MHM109" s="159"/>
      <c r="MHN109" s="159"/>
      <c r="MHO109" s="159"/>
      <c r="MHP109" s="159"/>
      <c r="MHQ109" s="159"/>
      <c r="MHR109" s="159"/>
      <c r="MHS109" s="159"/>
      <c r="MHT109" s="159"/>
      <c r="MHU109" s="159"/>
      <c r="MHV109" s="159"/>
      <c r="MHW109" s="159"/>
      <c r="MHX109" s="159"/>
      <c r="MHY109" s="159"/>
      <c r="MHZ109" s="159"/>
      <c r="MIA109" s="159"/>
      <c r="MIB109" s="159"/>
      <c r="MIC109" s="159"/>
      <c r="MID109" s="159"/>
      <c r="MIE109" s="159"/>
      <c r="MIF109" s="159"/>
      <c r="MIG109" s="159"/>
      <c r="MIH109" s="159"/>
      <c r="MII109" s="159"/>
      <c r="MIJ109" s="159"/>
      <c r="MIK109" s="159"/>
      <c r="MIL109" s="159"/>
      <c r="MIM109" s="159"/>
      <c r="MIN109" s="159"/>
      <c r="MIO109" s="159"/>
      <c r="MIP109" s="159"/>
      <c r="MIQ109" s="159"/>
      <c r="MIR109" s="159"/>
      <c r="MIS109" s="159"/>
      <c r="MIT109" s="159"/>
      <c r="MIU109" s="159"/>
      <c r="MIV109" s="159"/>
      <c r="MIW109" s="159"/>
      <c r="MIX109" s="159"/>
      <c r="MIY109" s="159"/>
      <c r="MIZ109" s="159"/>
      <c r="MJA109" s="159"/>
      <c r="MJB109" s="159"/>
      <c r="MJC109" s="159"/>
      <c r="MJD109" s="159"/>
      <c r="MJE109" s="159"/>
      <c r="MJF109" s="159"/>
      <c r="MJG109" s="159"/>
      <c r="MJH109" s="159"/>
      <c r="MJI109" s="159"/>
      <c r="MJJ109" s="159"/>
      <c r="MJK109" s="159"/>
      <c r="MJL109" s="159"/>
      <c r="MJM109" s="159"/>
      <c r="MJN109" s="159"/>
      <c r="MJO109" s="159"/>
      <c r="MJP109" s="159"/>
      <c r="MJQ109" s="159"/>
      <c r="MJR109" s="159"/>
      <c r="MJS109" s="159"/>
      <c r="MJT109" s="159"/>
      <c r="MJU109" s="159"/>
      <c r="MJV109" s="159"/>
      <c r="MJW109" s="159"/>
      <c r="MJX109" s="159"/>
      <c r="MJY109" s="159"/>
      <c r="MJZ109" s="159"/>
      <c r="MKA109" s="159"/>
      <c r="MKB109" s="159"/>
      <c r="MKC109" s="159"/>
      <c r="MKD109" s="159"/>
      <c r="MKE109" s="159"/>
      <c r="MKF109" s="159"/>
      <c r="MKG109" s="159"/>
      <c r="MKH109" s="159"/>
      <c r="MKI109" s="159"/>
      <c r="MKJ109" s="159"/>
      <c r="MKK109" s="159"/>
      <c r="MKL109" s="159"/>
      <c r="MKM109" s="159"/>
      <c r="MKN109" s="159"/>
      <c r="MKO109" s="159"/>
      <c r="MKP109" s="159"/>
      <c r="MKQ109" s="159"/>
      <c r="MKR109" s="159"/>
      <c r="MKS109" s="159"/>
      <c r="MKT109" s="159"/>
      <c r="MKU109" s="159"/>
      <c r="MKV109" s="159"/>
      <c r="MKW109" s="159"/>
      <c r="MKX109" s="159"/>
      <c r="MKY109" s="159"/>
      <c r="MKZ109" s="159"/>
      <c r="MLA109" s="159"/>
      <c r="MLB109" s="159"/>
      <c r="MLC109" s="159"/>
      <c r="MLD109" s="159"/>
      <c r="MLE109" s="159"/>
      <c r="MLF109" s="159"/>
      <c r="MLG109" s="159"/>
      <c r="MLH109" s="159"/>
      <c r="MLI109" s="159"/>
      <c r="MLJ109" s="159"/>
      <c r="MLK109" s="159"/>
      <c r="MLL109" s="159"/>
      <c r="MLM109" s="159"/>
      <c r="MLN109" s="159"/>
      <c r="MLO109" s="159"/>
      <c r="MLP109" s="159"/>
      <c r="MLQ109" s="159"/>
      <c r="MLR109" s="159"/>
      <c r="MLS109" s="159"/>
      <c r="MLT109" s="159"/>
      <c r="MLU109" s="159"/>
      <c r="MLV109" s="159"/>
      <c r="MLW109" s="159"/>
      <c r="MLX109" s="159"/>
      <c r="MLY109" s="159"/>
      <c r="MLZ109" s="159"/>
      <c r="MMA109" s="159"/>
      <c r="MMB109" s="159"/>
      <c r="MMC109" s="159"/>
      <c r="MMD109" s="159"/>
      <c r="MME109" s="159"/>
      <c r="MMF109" s="159"/>
      <c r="MMG109" s="159"/>
      <c r="MMH109" s="159"/>
      <c r="MMI109" s="159"/>
      <c r="MMJ109" s="159"/>
      <c r="MMK109" s="159"/>
      <c r="MML109" s="159"/>
      <c r="MMM109" s="159"/>
      <c r="MMN109" s="159"/>
      <c r="MMO109" s="159"/>
      <c r="MMP109" s="159"/>
      <c r="MMQ109" s="159"/>
      <c r="MMR109" s="159"/>
      <c r="MMS109" s="159"/>
      <c r="MMT109" s="159"/>
      <c r="MMU109" s="159"/>
      <c r="MMV109" s="159"/>
      <c r="MMW109" s="159"/>
      <c r="MMX109" s="159"/>
      <c r="MMY109" s="159"/>
      <c r="MMZ109" s="159"/>
      <c r="MNA109" s="159"/>
      <c r="MNB109" s="159"/>
      <c r="MNC109" s="159"/>
      <c r="MND109" s="159"/>
      <c r="MNE109" s="159"/>
      <c r="MNF109" s="159"/>
      <c r="MNG109" s="159"/>
      <c r="MNH109" s="159"/>
      <c r="MNI109" s="159"/>
      <c r="MNJ109" s="159"/>
      <c r="MNK109" s="159"/>
      <c r="MNL109" s="159"/>
      <c r="MNM109" s="159"/>
      <c r="MNN109" s="159"/>
      <c r="MNO109" s="159"/>
      <c r="MNP109" s="159"/>
      <c r="MNQ109" s="159"/>
      <c r="MNR109" s="159"/>
      <c r="MNS109" s="159"/>
      <c r="MNT109" s="159"/>
      <c r="MNU109" s="159"/>
      <c r="MNV109" s="159"/>
      <c r="MNW109" s="159"/>
      <c r="MNX109" s="159"/>
      <c r="MNY109" s="159"/>
      <c r="MNZ109" s="159"/>
      <c r="MOA109" s="159"/>
      <c r="MOB109" s="159"/>
      <c r="MOC109" s="159"/>
      <c r="MOD109" s="159"/>
      <c r="MOE109" s="159"/>
      <c r="MOF109" s="159"/>
      <c r="MOG109" s="159"/>
      <c r="MOH109" s="159"/>
      <c r="MOI109" s="159"/>
      <c r="MOJ109" s="159"/>
      <c r="MOK109" s="159"/>
      <c r="MOL109" s="159"/>
      <c r="MOM109" s="159"/>
      <c r="MON109" s="159"/>
      <c r="MOO109" s="159"/>
      <c r="MOP109" s="159"/>
      <c r="MOQ109" s="159"/>
      <c r="MOR109" s="159"/>
      <c r="MOS109" s="159"/>
      <c r="MOT109" s="159"/>
      <c r="MOU109" s="159"/>
      <c r="MOV109" s="159"/>
      <c r="MOW109" s="159"/>
      <c r="MOX109" s="159"/>
      <c r="MOY109" s="159"/>
      <c r="MOZ109" s="159"/>
      <c r="MPA109" s="159"/>
      <c r="MPB109" s="159"/>
      <c r="MPC109" s="159"/>
      <c r="MPD109" s="159"/>
      <c r="MPE109" s="159"/>
      <c r="MPF109" s="159"/>
      <c r="MPG109" s="159"/>
      <c r="MPH109" s="159"/>
      <c r="MPI109" s="159"/>
      <c r="MPJ109" s="159"/>
      <c r="MPK109" s="159"/>
      <c r="MPL109" s="159"/>
      <c r="MPM109" s="159"/>
      <c r="MPN109" s="159"/>
      <c r="MPO109" s="159"/>
      <c r="MPP109" s="159"/>
      <c r="MPQ109" s="159"/>
      <c r="MPR109" s="159"/>
      <c r="MPS109" s="159"/>
      <c r="MPT109" s="159"/>
      <c r="MPU109" s="159"/>
      <c r="MPV109" s="159"/>
      <c r="MPW109" s="159"/>
      <c r="MPX109" s="159"/>
      <c r="MPY109" s="159"/>
      <c r="MPZ109" s="159"/>
      <c r="MQA109" s="159"/>
      <c r="MQB109" s="159"/>
      <c r="MQC109" s="159"/>
      <c r="MQD109" s="159"/>
      <c r="MQE109" s="159"/>
      <c r="MQF109" s="159"/>
      <c r="MQG109" s="159"/>
      <c r="MQH109" s="159"/>
      <c r="MQI109" s="159"/>
      <c r="MQJ109" s="159"/>
      <c r="MQK109" s="159"/>
      <c r="MQL109" s="159"/>
      <c r="MQM109" s="159"/>
      <c r="MQN109" s="159"/>
      <c r="MQO109" s="159"/>
      <c r="MQP109" s="159"/>
      <c r="MQQ109" s="159"/>
      <c r="MQR109" s="159"/>
      <c r="MQS109" s="159"/>
      <c r="MQT109" s="159"/>
      <c r="MQU109" s="159"/>
      <c r="MQV109" s="159"/>
      <c r="MQW109" s="159"/>
      <c r="MQX109" s="159"/>
      <c r="MQY109" s="159"/>
      <c r="MQZ109" s="159"/>
      <c r="MRA109" s="159"/>
      <c r="MRB109" s="159"/>
      <c r="MRC109" s="159"/>
      <c r="MRD109" s="159"/>
      <c r="MRE109" s="159"/>
      <c r="MRF109" s="159"/>
      <c r="MRG109" s="159"/>
      <c r="MRH109" s="159"/>
      <c r="MRI109" s="159"/>
      <c r="MRJ109" s="159"/>
      <c r="MRK109" s="159"/>
      <c r="MRL109" s="159"/>
      <c r="MRM109" s="159"/>
      <c r="MRN109" s="159"/>
      <c r="MRO109" s="159"/>
      <c r="MRP109" s="159"/>
      <c r="MRQ109" s="159"/>
      <c r="MRR109" s="159"/>
      <c r="MRS109" s="159"/>
      <c r="MRT109" s="159"/>
      <c r="MRU109" s="159"/>
      <c r="MRV109" s="159"/>
      <c r="MRW109" s="159"/>
      <c r="MRX109" s="159"/>
      <c r="MRY109" s="159"/>
      <c r="MRZ109" s="159"/>
      <c r="MSA109" s="159"/>
      <c r="MSB109" s="159"/>
      <c r="MSC109" s="159"/>
      <c r="MSD109" s="159"/>
      <c r="MSE109" s="159"/>
      <c r="MSF109" s="159"/>
      <c r="MSG109" s="159"/>
      <c r="MSH109" s="159"/>
      <c r="MSI109" s="159"/>
      <c r="MSJ109" s="159"/>
      <c r="MSK109" s="159"/>
      <c r="MSL109" s="159"/>
      <c r="MSM109" s="159"/>
      <c r="MSN109" s="159"/>
      <c r="MSO109" s="159"/>
      <c r="MSP109" s="159"/>
      <c r="MSQ109" s="159"/>
      <c r="MSR109" s="159"/>
      <c r="MSS109" s="159"/>
      <c r="MST109" s="159"/>
      <c r="MSU109" s="159"/>
      <c r="MSV109" s="159"/>
      <c r="MSW109" s="159"/>
      <c r="MSX109" s="159"/>
      <c r="MSY109" s="159"/>
      <c r="MSZ109" s="159"/>
      <c r="MTA109" s="159"/>
      <c r="MTB109" s="159"/>
      <c r="MTC109" s="159"/>
      <c r="MTD109" s="159"/>
      <c r="MTE109" s="159"/>
      <c r="MTF109" s="159"/>
      <c r="MTG109" s="159"/>
      <c r="MTH109" s="159"/>
      <c r="MTI109" s="159"/>
      <c r="MTJ109" s="159"/>
      <c r="MTK109" s="159"/>
      <c r="MTL109" s="159"/>
      <c r="MTM109" s="159"/>
      <c r="MTN109" s="159"/>
      <c r="MTO109" s="159"/>
      <c r="MTP109" s="159"/>
      <c r="MTQ109" s="159"/>
      <c r="MTR109" s="159"/>
      <c r="MTS109" s="159"/>
      <c r="MTT109" s="159"/>
      <c r="MTU109" s="159"/>
      <c r="MTV109" s="159"/>
      <c r="MTW109" s="159"/>
      <c r="MTX109" s="159"/>
      <c r="MTY109" s="159"/>
      <c r="MTZ109" s="159"/>
      <c r="MUA109" s="159"/>
      <c r="MUB109" s="159"/>
      <c r="MUC109" s="159"/>
      <c r="MUD109" s="159"/>
      <c r="MUE109" s="159"/>
      <c r="MUF109" s="159"/>
      <c r="MUG109" s="159"/>
      <c r="MUH109" s="159"/>
      <c r="MUI109" s="159"/>
      <c r="MUJ109" s="159"/>
      <c r="MUK109" s="159"/>
      <c r="MUL109" s="159"/>
      <c r="MUM109" s="159"/>
      <c r="MUN109" s="159"/>
      <c r="MUO109" s="159"/>
      <c r="MUP109" s="159"/>
      <c r="MUQ109" s="159"/>
      <c r="MUR109" s="159"/>
      <c r="MUS109" s="159"/>
      <c r="MUT109" s="159"/>
      <c r="MUU109" s="159"/>
      <c r="MUV109" s="159"/>
      <c r="MUW109" s="159"/>
      <c r="MUX109" s="159"/>
      <c r="MUY109" s="159"/>
      <c r="MUZ109" s="159"/>
      <c r="MVA109" s="159"/>
      <c r="MVB109" s="159"/>
      <c r="MVC109" s="159"/>
      <c r="MVD109" s="159"/>
      <c r="MVE109" s="159"/>
      <c r="MVF109" s="159"/>
      <c r="MVG109" s="159"/>
      <c r="MVH109" s="159"/>
      <c r="MVI109" s="159"/>
      <c r="MVJ109" s="159"/>
      <c r="MVK109" s="159"/>
      <c r="MVL109" s="159"/>
      <c r="MVM109" s="159"/>
      <c r="MVN109" s="159"/>
      <c r="MVO109" s="159"/>
      <c r="MVP109" s="159"/>
      <c r="MVQ109" s="159"/>
      <c r="MVR109" s="159"/>
      <c r="MVS109" s="159"/>
      <c r="MVT109" s="159"/>
      <c r="MVU109" s="159"/>
      <c r="MVV109" s="159"/>
      <c r="MVW109" s="159"/>
      <c r="MVX109" s="159"/>
      <c r="MVY109" s="159"/>
      <c r="MVZ109" s="159"/>
      <c r="MWA109" s="159"/>
      <c r="MWB109" s="159"/>
      <c r="MWC109" s="159"/>
      <c r="MWD109" s="159"/>
      <c r="MWE109" s="159"/>
      <c r="MWF109" s="159"/>
      <c r="MWG109" s="159"/>
      <c r="MWH109" s="159"/>
      <c r="MWI109" s="159"/>
      <c r="MWJ109" s="159"/>
      <c r="MWK109" s="159"/>
      <c r="MWL109" s="159"/>
      <c r="MWM109" s="159"/>
      <c r="MWN109" s="159"/>
      <c r="MWO109" s="159"/>
      <c r="MWP109" s="159"/>
      <c r="MWQ109" s="159"/>
      <c r="MWR109" s="159"/>
      <c r="MWS109" s="159"/>
      <c r="MWT109" s="159"/>
      <c r="MWU109" s="159"/>
      <c r="MWV109" s="159"/>
      <c r="MWW109" s="159"/>
      <c r="MWX109" s="159"/>
      <c r="MWY109" s="159"/>
      <c r="MWZ109" s="159"/>
      <c r="MXA109" s="159"/>
      <c r="MXB109" s="159"/>
      <c r="MXC109" s="159"/>
      <c r="MXD109" s="159"/>
      <c r="MXE109" s="159"/>
      <c r="MXF109" s="159"/>
      <c r="MXG109" s="159"/>
      <c r="MXH109" s="159"/>
      <c r="MXI109" s="159"/>
      <c r="MXJ109" s="159"/>
      <c r="MXK109" s="159"/>
      <c r="MXL109" s="159"/>
      <c r="MXM109" s="159"/>
      <c r="MXN109" s="159"/>
      <c r="MXO109" s="159"/>
      <c r="MXP109" s="159"/>
      <c r="MXQ109" s="159"/>
      <c r="MXR109" s="159"/>
      <c r="MXS109" s="159"/>
      <c r="MXT109" s="159"/>
      <c r="MXU109" s="159"/>
      <c r="MXV109" s="159"/>
      <c r="MXW109" s="159"/>
      <c r="MXX109" s="159"/>
      <c r="MXY109" s="159"/>
      <c r="MXZ109" s="159"/>
      <c r="MYA109" s="159"/>
      <c r="MYB109" s="159"/>
      <c r="MYC109" s="159"/>
      <c r="MYD109" s="159"/>
      <c r="MYE109" s="159"/>
      <c r="MYF109" s="159"/>
      <c r="MYG109" s="159"/>
      <c r="MYH109" s="159"/>
      <c r="MYI109" s="159"/>
      <c r="MYJ109" s="159"/>
      <c r="MYK109" s="159"/>
      <c r="MYL109" s="159"/>
      <c r="MYM109" s="159"/>
      <c r="MYN109" s="159"/>
      <c r="MYO109" s="159"/>
      <c r="MYP109" s="159"/>
      <c r="MYQ109" s="159"/>
      <c r="MYR109" s="159"/>
      <c r="MYS109" s="159"/>
      <c r="MYT109" s="159"/>
      <c r="MYU109" s="159"/>
      <c r="MYV109" s="159"/>
      <c r="MYW109" s="159"/>
      <c r="MYX109" s="159"/>
      <c r="MYY109" s="159"/>
      <c r="MYZ109" s="159"/>
      <c r="MZA109" s="159"/>
      <c r="MZB109" s="159"/>
      <c r="MZC109" s="159"/>
      <c r="MZD109" s="159"/>
      <c r="MZE109" s="159"/>
      <c r="MZF109" s="159"/>
      <c r="MZG109" s="159"/>
      <c r="MZH109" s="159"/>
      <c r="MZI109" s="159"/>
      <c r="MZJ109" s="159"/>
      <c r="MZK109" s="159"/>
      <c r="MZL109" s="159"/>
      <c r="MZM109" s="159"/>
      <c r="MZN109" s="159"/>
      <c r="MZO109" s="159"/>
      <c r="MZP109" s="159"/>
      <c r="MZQ109" s="159"/>
      <c r="MZR109" s="159"/>
      <c r="MZS109" s="159"/>
      <c r="MZT109" s="159"/>
      <c r="MZU109" s="159"/>
      <c r="MZV109" s="159"/>
      <c r="MZW109" s="159"/>
      <c r="MZX109" s="159"/>
      <c r="MZY109" s="159"/>
      <c r="MZZ109" s="159"/>
      <c r="NAA109" s="159"/>
      <c r="NAB109" s="159"/>
      <c r="NAC109" s="159"/>
      <c r="NAD109" s="159"/>
      <c r="NAE109" s="159"/>
      <c r="NAF109" s="159"/>
      <c r="NAG109" s="159"/>
      <c r="NAH109" s="159"/>
      <c r="NAI109" s="159"/>
      <c r="NAJ109" s="159"/>
      <c r="NAK109" s="159"/>
      <c r="NAL109" s="159"/>
      <c r="NAM109" s="159"/>
      <c r="NAN109" s="159"/>
      <c r="NAO109" s="159"/>
      <c r="NAP109" s="159"/>
      <c r="NAQ109" s="159"/>
      <c r="NAR109" s="159"/>
      <c r="NAS109" s="159"/>
      <c r="NAT109" s="159"/>
      <c r="NAU109" s="159"/>
      <c r="NAV109" s="159"/>
      <c r="NAW109" s="159"/>
      <c r="NAX109" s="159"/>
      <c r="NAY109" s="159"/>
      <c r="NAZ109" s="159"/>
      <c r="NBA109" s="159"/>
      <c r="NBB109" s="159"/>
      <c r="NBC109" s="159"/>
      <c r="NBD109" s="159"/>
      <c r="NBE109" s="159"/>
      <c r="NBF109" s="159"/>
      <c r="NBG109" s="159"/>
      <c r="NBH109" s="159"/>
      <c r="NBI109" s="159"/>
      <c r="NBJ109" s="159"/>
      <c r="NBK109" s="159"/>
      <c r="NBL109" s="159"/>
      <c r="NBM109" s="159"/>
      <c r="NBN109" s="159"/>
      <c r="NBO109" s="159"/>
      <c r="NBP109" s="159"/>
      <c r="NBQ109" s="159"/>
      <c r="NBR109" s="159"/>
      <c r="NBS109" s="159"/>
      <c r="NBT109" s="159"/>
      <c r="NBU109" s="159"/>
      <c r="NBV109" s="159"/>
      <c r="NBW109" s="159"/>
      <c r="NBX109" s="159"/>
      <c r="NBY109" s="159"/>
      <c r="NBZ109" s="159"/>
      <c r="NCA109" s="159"/>
      <c r="NCB109" s="159"/>
      <c r="NCC109" s="159"/>
      <c r="NCD109" s="159"/>
      <c r="NCE109" s="159"/>
      <c r="NCF109" s="159"/>
      <c r="NCG109" s="159"/>
      <c r="NCH109" s="159"/>
      <c r="NCI109" s="159"/>
      <c r="NCJ109" s="159"/>
      <c r="NCK109" s="159"/>
      <c r="NCL109" s="159"/>
      <c r="NCM109" s="159"/>
      <c r="NCN109" s="159"/>
      <c r="NCO109" s="159"/>
      <c r="NCP109" s="159"/>
      <c r="NCQ109" s="159"/>
      <c r="NCR109" s="159"/>
      <c r="NCS109" s="159"/>
      <c r="NCT109" s="159"/>
      <c r="NCU109" s="159"/>
      <c r="NCV109" s="159"/>
      <c r="NCW109" s="159"/>
      <c r="NCX109" s="159"/>
      <c r="NCY109" s="159"/>
      <c r="NCZ109" s="159"/>
      <c r="NDA109" s="159"/>
      <c r="NDB109" s="159"/>
      <c r="NDC109" s="159"/>
      <c r="NDD109" s="159"/>
      <c r="NDE109" s="159"/>
      <c r="NDF109" s="159"/>
      <c r="NDG109" s="159"/>
      <c r="NDH109" s="159"/>
      <c r="NDI109" s="159"/>
      <c r="NDJ109" s="159"/>
      <c r="NDK109" s="159"/>
      <c r="NDL109" s="159"/>
      <c r="NDM109" s="159"/>
      <c r="NDN109" s="159"/>
      <c r="NDO109" s="159"/>
      <c r="NDP109" s="159"/>
      <c r="NDQ109" s="159"/>
      <c r="NDR109" s="159"/>
      <c r="NDS109" s="159"/>
      <c r="NDT109" s="159"/>
      <c r="NDU109" s="159"/>
      <c r="NDV109" s="159"/>
      <c r="NDW109" s="159"/>
      <c r="NDX109" s="159"/>
      <c r="NDY109" s="159"/>
      <c r="NDZ109" s="159"/>
      <c r="NEA109" s="159"/>
      <c r="NEB109" s="159"/>
      <c r="NEC109" s="159"/>
      <c r="NED109" s="159"/>
      <c r="NEE109" s="159"/>
      <c r="NEF109" s="159"/>
      <c r="NEG109" s="159"/>
      <c r="NEH109" s="159"/>
      <c r="NEI109" s="159"/>
      <c r="NEJ109" s="159"/>
      <c r="NEK109" s="159"/>
      <c r="NEL109" s="159"/>
      <c r="NEM109" s="159"/>
      <c r="NEN109" s="159"/>
      <c r="NEO109" s="159"/>
      <c r="NEP109" s="159"/>
      <c r="NEQ109" s="159"/>
      <c r="NER109" s="159"/>
      <c r="NES109" s="159"/>
      <c r="NET109" s="159"/>
      <c r="NEU109" s="159"/>
      <c r="NEV109" s="159"/>
      <c r="NEW109" s="159"/>
      <c r="NEX109" s="159"/>
      <c r="NEY109" s="159"/>
      <c r="NEZ109" s="159"/>
      <c r="NFA109" s="159"/>
      <c r="NFB109" s="159"/>
      <c r="NFC109" s="159"/>
      <c r="NFD109" s="159"/>
      <c r="NFE109" s="159"/>
      <c r="NFF109" s="159"/>
      <c r="NFG109" s="159"/>
      <c r="NFH109" s="159"/>
      <c r="NFI109" s="159"/>
      <c r="NFJ109" s="159"/>
      <c r="NFK109" s="159"/>
      <c r="NFL109" s="159"/>
      <c r="NFM109" s="159"/>
      <c r="NFN109" s="159"/>
      <c r="NFO109" s="159"/>
      <c r="NFP109" s="159"/>
      <c r="NFQ109" s="159"/>
      <c r="NFR109" s="159"/>
      <c r="NFS109" s="159"/>
      <c r="NFT109" s="159"/>
      <c r="NFU109" s="159"/>
      <c r="NFV109" s="159"/>
      <c r="NFW109" s="159"/>
      <c r="NFX109" s="159"/>
      <c r="NFY109" s="159"/>
      <c r="NFZ109" s="159"/>
      <c r="NGA109" s="159"/>
      <c r="NGB109" s="159"/>
      <c r="NGC109" s="159"/>
      <c r="NGD109" s="159"/>
      <c r="NGE109" s="159"/>
      <c r="NGF109" s="159"/>
      <c r="NGG109" s="159"/>
      <c r="NGH109" s="159"/>
      <c r="NGI109" s="159"/>
      <c r="NGJ109" s="159"/>
      <c r="NGK109" s="159"/>
      <c r="NGL109" s="159"/>
      <c r="NGM109" s="159"/>
      <c r="NGN109" s="159"/>
      <c r="NGO109" s="159"/>
      <c r="NGP109" s="159"/>
      <c r="NGQ109" s="159"/>
      <c r="NGR109" s="159"/>
      <c r="NGS109" s="159"/>
      <c r="NGT109" s="159"/>
      <c r="NGU109" s="159"/>
      <c r="NGV109" s="159"/>
      <c r="NGW109" s="159"/>
      <c r="NGX109" s="159"/>
      <c r="NGY109" s="159"/>
      <c r="NGZ109" s="159"/>
      <c r="NHA109" s="159"/>
      <c r="NHB109" s="159"/>
      <c r="NHC109" s="159"/>
      <c r="NHD109" s="159"/>
      <c r="NHE109" s="159"/>
      <c r="NHF109" s="159"/>
      <c r="NHG109" s="159"/>
      <c r="NHH109" s="159"/>
      <c r="NHI109" s="159"/>
      <c r="NHJ109" s="159"/>
      <c r="NHK109" s="159"/>
      <c r="NHL109" s="159"/>
      <c r="NHM109" s="159"/>
      <c r="NHN109" s="159"/>
      <c r="NHO109" s="159"/>
      <c r="NHP109" s="159"/>
      <c r="NHQ109" s="159"/>
      <c r="NHR109" s="159"/>
      <c r="NHS109" s="159"/>
      <c r="NHT109" s="159"/>
      <c r="NHU109" s="159"/>
      <c r="NHV109" s="159"/>
      <c r="NHW109" s="159"/>
      <c r="NHX109" s="159"/>
      <c r="NHY109" s="159"/>
      <c r="NHZ109" s="159"/>
      <c r="NIA109" s="159"/>
      <c r="NIB109" s="159"/>
      <c r="NIC109" s="159"/>
      <c r="NID109" s="159"/>
      <c r="NIE109" s="159"/>
      <c r="NIF109" s="159"/>
      <c r="NIG109" s="159"/>
      <c r="NIH109" s="159"/>
      <c r="NII109" s="159"/>
      <c r="NIJ109" s="159"/>
      <c r="NIK109" s="159"/>
      <c r="NIL109" s="159"/>
      <c r="NIM109" s="159"/>
      <c r="NIN109" s="159"/>
      <c r="NIO109" s="159"/>
      <c r="NIP109" s="159"/>
      <c r="NIQ109" s="159"/>
      <c r="NIR109" s="159"/>
      <c r="NIS109" s="159"/>
      <c r="NIT109" s="159"/>
      <c r="NIU109" s="159"/>
      <c r="NIV109" s="159"/>
      <c r="NIW109" s="159"/>
      <c r="NIX109" s="159"/>
      <c r="NIY109" s="159"/>
      <c r="NIZ109" s="159"/>
      <c r="NJA109" s="159"/>
      <c r="NJB109" s="159"/>
      <c r="NJC109" s="159"/>
      <c r="NJD109" s="159"/>
      <c r="NJE109" s="159"/>
      <c r="NJF109" s="159"/>
      <c r="NJG109" s="159"/>
      <c r="NJH109" s="159"/>
      <c r="NJI109" s="159"/>
      <c r="NJJ109" s="159"/>
      <c r="NJK109" s="159"/>
      <c r="NJL109" s="159"/>
      <c r="NJM109" s="159"/>
      <c r="NJN109" s="159"/>
      <c r="NJO109" s="159"/>
      <c r="NJP109" s="159"/>
      <c r="NJQ109" s="159"/>
      <c r="NJR109" s="159"/>
      <c r="NJS109" s="159"/>
      <c r="NJT109" s="159"/>
      <c r="NJU109" s="159"/>
      <c r="NJV109" s="159"/>
      <c r="NJW109" s="159"/>
      <c r="NJX109" s="159"/>
      <c r="NJY109" s="159"/>
      <c r="NJZ109" s="159"/>
      <c r="NKA109" s="159"/>
      <c r="NKB109" s="159"/>
      <c r="NKC109" s="159"/>
      <c r="NKD109" s="159"/>
      <c r="NKE109" s="159"/>
      <c r="NKF109" s="159"/>
      <c r="NKG109" s="159"/>
      <c r="NKH109" s="159"/>
      <c r="NKI109" s="159"/>
      <c r="NKJ109" s="159"/>
      <c r="NKK109" s="159"/>
      <c r="NKL109" s="159"/>
      <c r="NKM109" s="159"/>
      <c r="NKN109" s="159"/>
      <c r="NKO109" s="159"/>
      <c r="NKP109" s="159"/>
      <c r="NKQ109" s="159"/>
      <c r="NKR109" s="159"/>
      <c r="NKS109" s="159"/>
      <c r="NKT109" s="159"/>
      <c r="NKU109" s="159"/>
      <c r="NKV109" s="159"/>
      <c r="NKW109" s="159"/>
      <c r="NKX109" s="159"/>
      <c r="NKY109" s="159"/>
      <c r="NKZ109" s="159"/>
      <c r="NLA109" s="159"/>
      <c r="NLB109" s="159"/>
      <c r="NLC109" s="159"/>
      <c r="NLD109" s="159"/>
      <c r="NLE109" s="159"/>
      <c r="NLF109" s="159"/>
      <c r="NLG109" s="159"/>
      <c r="NLH109" s="159"/>
      <c r="NLI109" s="159"/>
      <c r="NLJ109" s="159"/>
      <c r="NLK109" s="159"/>
      <c r="NLL109" s="159"/>
      <c r="NLM109" s="159"/>
      <c r="NLN109" s="159"/>
      <c r="NLO109" s="159"/>
      <c r="NLP109" s="159"/>
      <c r="NLQ109" s="159"/>
      <c r="NLR109" s="159"/>
      <c r="NLS109" s="159"/>
      <c r="NLT109" s="159"/>
      <c r="NLU109" s="159"/>
      <c r="NLV109" s="159"/>
      <c r="NLW109" s="159"/>
      <c r="NLX109" s="159"/>
      <c r="NLY109" s="159"/>
      <c r="NLZ109" s="159"/>
      <c r="NMA109" s="159"/>
      <c r="NMB109" s="159"/>
      <c r="NMC109" s="159"/>
      <c r="NMD109" s="159"/>
      <c r="NME109" s="159"/>
      <c r="NMF109" s="159"/>
      <c r="NMG109" s="159"/>
      <c r="NMH109" s="159"/>
      <c r="NMI109" s="159"/>
      <c r="NMJ109" s="159"/>
      <c r="NMK109" s="159"/>
      <c r="NML109" s="159"/>
      <c r="NMM109" s="159"/>
      <c r="NMN109" s="159"/>
      <c r="NMO109" s="159"/>
      <c r="NMP109" s="159"/>
      <c r="NMQ109" s="159"/>
      <c r="NMR109" s="159"/>
      <c r="NMS109" s="159"/>
      <c r="NMT109" s="159"/>
      <c r="NMU109" s="159"/>
      <c r="NMV109" s="159"/>
      <c r="NMW109" s="159"/>
      <c r="NMX109" s="159"/>
      <c r="NMY109" s="159"/>
      <c r="NMZ109" s="159"/>
      <c r="NNA109" s="159"/>
      <c r="NNB109" s="159"/>
      <c r="NNC109" s="159"/>
      <c r="NND109" s="159"/>
      <c r="NNE109" s="159"/>
      <c r="NNF109" s="159"/>
      <c r="NNG109" s="159"/>
      <c r="NNH109" s="159"/>
      <c r="NNI109" s="159"/>
      <c r="NNJ109" s="159"/>
      <c r="NNK109" s="159"/>
      <c r="NNL109" s="159"/>
      <c r="NNM109" s="159"/>
      <c r="NNN109" s="159"/>
      <c r="NNO109" s="159"/>
      <c r="NNP109" s="159"/>
      <c r="NNQ109" s="159"/>
      <c r="NNR109" s="159"/>
      <c r="NNS109" s="159"/>
      <c r="NNT109" s="159"/>
      <c r="NNU109" s="159"/>
      <c r="NNV109" s="159"/>
      <c r="NNW109" s="159"/>
      <c r="NNX109" s="159"/>
      <c r="NNY109" s="159"/>
      <c r="NNZ109" s="159"/>
      <c r="NOA109" s="159"/>
      <c r="NOB109" s="159"/>
      <c r="NOC109" s="159"/>
      <c r="NOD109" s="159"/>
      <c r="NOE109" s="159"/>
      <c r="NOF109" s="159"/>
      <c r="NOG109" s="159"/>
      <c r="NOH109" s="159"/>
      <c r="NOI109" s="159"/>
      <c r="NOJ109" s="159"/>
      <c r="NOK109" s="159"/>
      <c r="NOL109" s="159"/>
      <c r="NOM109" s="159"/>
      <c r="NON109" s="159"/>
      <c r="NOO109" s="159"/>
      <c r="NOP109" s="159"/>
      <c r="NOQ109" s="159"/>
      <c r="NOR109" s="159"/>
      <c r="NOS109" s="159"/>
      <c r="NOT109" s="159"/>
      <c r="NOU109" s="159"/>
      <c r="NOV109" s="159"/>
      <c r="NOW109" s="159"/>
      <c r="NOX109" s="159"/>
      <c r="NOY109" s="159"/>
      <c r="NOZ109" s="159"/>
      <c r="NPA109" s="159"/>
      <c r="NPB109" s="159"/>
      <c r="NPC109" s="159"/>
      <c r="NPD109" s="159"/>
      <c r="NPE109" s="159"/>
      <c r="NPF109" s="159"/>
      <c r="NPG109" s="159"/>
      <c r="NPH109" s="159"/>
      <c r="NPI109" s="159"/>
      <c r="NPJ109" s="159"/>
      <c r="NPK109" s="159"/>
      <c r="NPL109" s="159"/>
      <c r="NPM109" s="159"/>
      <c r="NPN109" s="159"/>
      <c r="NPO109" s="159"/>
      <c r="NPP109" s="159"/>
      <c r="NPQ109" s="159"/>
      <c r="NPR109" s="159"/>
      <c r="NPS109" s="159"/>
      <c r="NPT109" s="159"/>
      <c r="NPU109" s="159"/>
      <c r="NPV109" s="159"/>
      <c r="NPW109" s="159"/>
      <c r="NPX109" s="159"/>
      <c r="NPY109" s="159"/>
      <c r="NPZ109" s="159"/>
      <c r="NQA109" s="159"/>
      <c r="NQB109" s="159"/>
      <c r="NQC109" s="159"/>
      <c r="NQD109" s="159"/>
      <c r="NQE109" s="159"/>
      <c r="NQF109" s="159"/>
      <c r="NQG109" s="159"/>
      <c r="NQH109" s="159"/>
      <c r="NQI109" s="159"/>
      <c r="NQJ109" s="159"/>
      <c r="NQK109" s="159"/>
      <c r="NQL109" s="159"/>
      <c r="NQM109" s="159"/>
      <c r="NQN109" s="159"/>
      <c r="NQO109" s="159"/>
      <c r="NQP109" s="159"/>
      <c r="NQQ109" s="159"/>
      <c r="NQR109" s="159"/>
      <c r="NQS109" s="159"/>
      <c r="NQT109" s="159"/>
      <c r="NQU109" s="159"/>
      <c r="NQV109" s="159"/>
      <c r="NQW109" s="159"/>
      <c r="NQX109" s="159"/>
      <c r="NQY109" s="159"/>
      <c r="NQZ109" s="159"/>
      <c r="NRA109" s="159"/>
      <c r="NRB109" s="159"/>
      <c r="NRC109" s="159"/>
      <c r="NRD109" s="159"/>
      <c r="NRE109" s="159"/>
      <c r="NRF109" s="159"/>
      <c r="NRG109" s="159"/>
      <c r="NRH109" s="159"/>
      <c r="NRI109" s="159"/>
      <c r="NRJ109" s="159"/>
      <c r="NRK109" s="159"/>
      <c r="NRL109" s="159"/>
      <c r="NRM109" s="159"/>
      <c r="NRN109" s="159"/>
      <c r="NRO109" s="159"/>
      <c r="NRP109" s="159"/>
      <c r="NRQ109" s="159"/>
      <c r="NRR109" s="159"/>
      <c r="NRS109" s="159"/>
      <c r="NRT109" s="159"/>
      <c r="NRU109" s="159"/>
      <c r="NRV109" s="159"/>
      <c r="NRW109" s="159"/>
      <c r="NRX109" s="159"/>
      <c r="NRY109" s="159"/>
      <c r="NRZ109" s="159"/>
      <c r="NSA109" s="159"/>
      <c r="NSB109" s="159"/>
      <c r="NSC109" s="159"/>
      <c r="NSD109" s="159"/>
      <c r="NSE109" s="159"/>
      <c r="NSF109" s="159"/>
      <c r="NSG109" s="159"/>
      <c r="NSH109" s="159"/>
      <c r="NSI109" s="159"/>
      <c r="NSJ109" s="159"/>
      <c r="NSK109" s="159"/>
      <c r="NSL109" s="159"/>
      <c r="NSM109" s="159"/>
      <c r="NSN109" s="159"/>
      <c r="NSO109" s="159"/>
      <c r="NSP109" s="159"/>
      <c r="NSQ109" s="159"/>
      <c r="NSR109" s="159"/>
      <c r="NSS109" s="159"/>
      <c r="NST109" s="159"/>
      <c r="NSU109" s="159"/>
      <c r="NSV109" s="159"/>
      <c r="NSW109" s="159"/>
      <c r="NSX109" s="159"/>
      <c r="NSY109" s="159"/>
      <c r="NSZ109" s="159"/>
      <c r="NTA109" s="159"/>
      <c r="NTB109" s="159"/>
      <c r="NTC109" s="159"/>
      <c r="NTD109" s="159"/>
      <c r="NTE109" s="159"/>
      <c r="NTF109" s="159"/>
      <c r="NTG109" s="159"/>
      <c r="NTH109" s="159"/>
      <c r="NTI109" s="159"/>
      <c r="NTJ109" s="159"/>
      <c r="NTK109" s="159"/>
      <c r="NTL109" s="159"/>
      <c r="NTM109" s="159"/>
      <c r="NTN109" s="159"/>
      <c r="NTO109" s="159"/>
      <c r="NTP109" s="159"/>
      <c r="NTQ109" s="159"/>
      <c r="NTR109" s="159"/>
      <c r="NTS109" s="159"/>
      <c r="NTT109" s="159"/>
      <c r="NTU109" s="159"/>
      <c r="NTV109" s="159"/>
      <c r="NTW109" s="159"/>
      <c r="NTX109" s="159"/>
      <c r="NTY109" s="159"/>
      <c r="NTZ109" s="159"/>
      <c r="NUA109" s="159"/>
      <c r="NUB109" s="159"/>
      <c r="NUC109" s="159"/>
      <c r="NUD109" s="159"/>
      <c r="NUE109" s="159"/>
      <c r="NUF109" s="159"/>
      <c r="NUG109" s="159"/>
      <c r="NUH109" s="159"/>
      <c r="NUI109" s="159"/>
      <c r="NUJ109" s="159"/>
      <c r="NUK109" s="159"/>
      <c r="NUL109" s="159"/>
      <c r="NUM109" s="159"/>
      <c r="NUN109" s="159"/>
      <c r="NUO109" s="159"/>
      <c r="NUP109" s="159"/>
      <c r="NUQ109" s="159"/>
      <c r="NUR109" s="159"/>
      <c r="NUS109" s="159"/>
      <c r="NUT109" s="159"/>
      <c r="NUU109" s="159"/>
      <c r="NUV109" s="159"/>
      <c r="NUW109" s="159"/>
      <c r="NUX109" s="159"/>
      <c r="NUY109" s="159"/>
      <c r="NUZ109" s="159"/>
      <c r="NVA109" s="159"/>
      <c r="NVB109" s="159"/>
      <c r="NVC109" s="159"/>
      <c r="NVD109" s="159"/>
      <c r="NVE109" s="159"/>
      <c r="NVF109" s="159"/>
      <c r="NVG109" s="159"/>
      <c r="NVH109" s="159"/>
      <c r="NVI109" s="159"/>
      <c r="NVJ109" s="159"/>
      <c r="NVK109" s="159"/>
      <c r="NVL109" s="159"/>
      <c r="NVM109" s="159"/>
      <c r="NVN109" s="159"/>
      <c r="NVO109" s="159"/>
      <c r="NVP109" s="159"/>
      <c r="NVQ109" s="159"/>
      <c r="NVR109" s="159"/>
      <c r="NVS109" s="159"/>
      <c r="NVT109" s="159"/>
      <c r="NVU109" s="159"/>
      <c r="NVV109" s="159"/>
      <c r="NVW109" s="159"/>
      <c r="NVX109" s="159"/>
      <c r="NVY109" s="159"/>
      <c r="NVZ109" s="159"/>
      <c r="NWA109" s="159"/>
      <c r="NWB109" s="159"/>
      <c r="NWC109" s="159"/>
      <c r="NWD109" s="159"/>
      <c r="NWE109" s="159"/>
      <c r="NWF109" s="159"/>
      <c r="NWG109" s="159"/>
      <c r="NWH109" s="159"/>
      <c r="NWI109" s="159"/>
      <c r="NWJ109" s="159"/>
      <c r="NWK109" s="159"/>
      <c r="NWL109" s="159"/>
      <c r="NWM109" s="159"/>
      <c r="NWN109" s="159"/>
      <c r="NWO109" s="159"/>
      <c r="NWP109" s="159"/>
      <c r="NWQ109" s="159"/>
      <c r="NWR109" s="159"/>
      <c r="NWS109" s="159"/>
      <c r="NWT109" s="159"/>
      <c r="NWU109" s="159"/>
      <c r="NWV109" s="159"/>
      <c r="NWW109" s="159"/>
      <c r="NWX109" s="159"/>
      <c r="NWY109" s="159"/>
      <c r="NWZ109" s="159"/>
      <c r="NXA109" s="159"/>
      <c r="NXB109" s="159"/>
      <c r="NXC109" s="159"/>
      <c r="NXD109" s="159"/>
      <c r="NXE109" s="159"/>
      <c r="NXF109" s="159"/>
      <c r="NXG109" s="159"/>
      <c r="NXH109" s="159"/>
      <c r="NXI109" s="159"/>
      <c r="NXJ109" s="159"/>
      <c r="NXK109" s="159"/>
      <c r="NXL109" s="159"/>
      <c r="NXM109" s="159"/>
      <c r="NXN109" s="159"/>
      <c r="NXO109" s="159"/>
      <c r="NXP109" s="159"/>
      <c r="NXQ109" s="159"/>
      <c r="NXR109" s="159"/>
      <c r="NXS109" s="159"/>
      <c r="NXT109" s="159"/>
      <c r="NXU109" s="159"/>
      <c r="NXV109" s="159"/>
      <c r="NXW109" s="159"/>
      <c r="NXX109" s="159"/>
      <c r="NXY109" s="159"/>
      <c r="NXZ109" s="159"/>
      <c r="NYA109" s="159"/>
      <c r="NYB109" s="159"/>
      <c r="NYC109" s="159"/>
      <c r="NYD109" s="159"/>
      <c r="NYE109" s="159"/>
      <c r="NYF109" s="159"/>
      <c r="NYG109" s="159"/>
      <c r="NYH109" s="159"/>
      <c r="NYI109" s="159"/>
      <c r="NYJ109" s="159"/>
      <c r="NYK109" s="159"/>
      <c r="NYL109" s="159"/>
      <c r="NYM109" s="159"/>
      <c r="NYN109" s="159"/>
      <c r="NYO109" s="159"/>
      <c r="NYP109" s="159"/>
      <c r="NYQ109" s="159"/>
      <c r="NYR109" s="159"/>
      <c r="NYS109" s="159"/>
      <c r="NYT109" s="159"/>
      <c r="NYU109" s="159"/>
      <c r="NYV109" s="159"/>
      <c r="NYW109" s="159"/>
      <c r="NYX109" s="159"/>
      <c r="NYY109" s="159"/>
      <c r="NYZ109" s="159"/>
      <c r="NZA109" s="159"/>
      <c r="NZB109" s="159"/>
      <c r="NZC109" s="159"/>
      <c r="NZD109" s="159"/>
      <c r="NZE109" s="159"/>
      <c r="NZF109" s="159"/>
      <c r="NZG109" s="159"/>
      <c r="NZH109" s="159"/>
      <c r="NZI109" s="159"/>
      <c r="NZJ109" s="159"/>
      <c r="NZK109" s="159"/>
      <c r="NZL109" s="159"/>
      <c r="NZM109" s="159"/>
      <c r="NZN109" s="159"/>
      <c r="NZO109" s="159"/>
      <c r="NZP109" s="159"/>
      <c r="NZQ109" s="159"/>
      <c r="NZR109" s="159"/>
      <c r="NZS109" s="159"/>
      <c r="NZT109" s="159"/>
      <c r="NZU109" s="159"/>
      <c r="NZV109" s="159"/>
      <c r="NZW109" s="159"/>
      <c r="NZX109" s="159"/>
      <c r="NZY109" s="159"/>
      <c r="NZZ109" s="159"/>
      <c r="OAA109" s="159"/>
      <c r="OAB109" s="159"/>
      <c r="OAC109" s="159"/>
      <c r="OAD109" s="159"/>
      <c r="OAE109" s="159"/>
      <c r="OAF109" s="159"/>
      <c r="OAG109" s="159"/>
      <c r="OAH109" s="159"/>
      <c r="OAI109" s="159"/>
      <c r="OAJ109" s="159"/>
      <c r="OAK109" s="159"/>
      <c r="OAL109" s="159"/>
      <c r="OAM109" s="159"/>
      <c r="OAN109" s="159"/>
      <c r="OAO109" s="159"/>
      <c r="OAP109" s="159"/>
      <c r="OAQ109" s="159"/>
      <c r="OAR109" s="159"/>
      <c r="OAS109" s="159"/>
      <c r="OAT109" s="159"/>
      <c r="OAU109" s="159"/>
      <c r="OAV109" s="159"/>
      <c r="OAW109" s="159"/>
      <c r="OAX109" s="159"/>
      <c r="OAY109" s="159"/>
      <c r="OAZ109" s="159"/>
      <c r="OBA109" s="159"/>
      <c r="OBB109" s="159"/>
      <c r="OBC109" s="159"/>
      <c r="OBD109" s="159"/>
      <c r="OBE109" s="159"/>
      <c r="OBF109" s="159"/>
      <c r="OBG109" s="159"/>
      <c r="OBH109" s="159"/>
      <c r="OBI109" s="159"/>
      <c r="OBJ109" s="159"/>
      <c r="OBK109" s="159"/>
      <c r="OBL109" s="159"/>
      <c r="OBM109" s="159"/>
      <c r="OBN109" s="159"/>
      <c r="OBO109" s="159"/>
      <c r="OBP109" s="159"/>
      <c r="OBQ109" s="159"/>
      <c r="OBR109" s="159"/>
      <c r="OBS109" s="159"/>
      <c r="OBT109" s="159"/>
      <c r="OBU109" s="159"/>
      <c r="OBV109" s="159"/>
      <c r="OBW109" s="159"/>
      <c r="OBX109" s="159"/>
      <c r="OBY109" s="159"/>
      <c r="OBZ109" s="159"/>
      <c r="OCA109" s="159"/>
      <c r="OCB109" s="159"/>
      <c r="OCC109" s="159"/>
      <c r="OCD109" s="159"/>
      <c r="OCE109" s="159"/>
      <c r="OCF109" s="159"/>
      <c r="OCG109" s="159"/>
      <c r="OCH109" s="159"/>
      <c r="OCI109" s="159"/>
      <c r="OCJ109" s="159"/>
      <c r="OCK109" s="159"/>
      <c r="OCL109" s="159"/>
      <c r="OCM109" s="159"/>
      <c r="OCN109" s="159"/>
      <c r="OCO109" s="159"/>
      <c r="OCP109" s="159"/>
      <c r="OCQ109" s="159"/>
      <c r="OCR109" s="159"/>
      <c r="OCS109" s="159"/>
      <c r="OCT109" s="159"/>
      <c r="OCU109" s="159"/>
      <c r="OCV109" s="159"/>
      <c r="OCW109" s="159"/>
      <c r="OCX109" s="159"/>
      <c r="OCY109" s="159"/>
      <c r="OCZ109" s="159"/>
      <c r="ODA109" s="159"/>
      <c r="ODB109" s="159"/>
      <c r="ODC109" s="159"/>
      <c r="ODD109" s="159"/>
      <c r="ODE109" s="159"/>
      <c r="ODF109" s="159"/>
      <c r="ODG109" s="159"/>
      <c r="ODH109" s="159"/>
      <c r="ODI109" s="159"/>
      <c r="ODJ109" s="159"/>
      <c r="ODK109" s="159"/>
      <c r="ODL109" s="159"/>
      <c r="ODM109" s="159"/>
      <c r="ODN109" s="159"/>
      <c r="ODO109" s="159"/>
      <c r="ODP109" s="159"/>
      <c r="ODQ109" s="159"/>
      <c r="ODR109" s="159"/>
      <c r="ODS109" s="159"/>
      <c r="ODT109" s="159"/>
      <c r="ODU109" s="159"/>
      <c r="ODV109" s="159"/>
      <c r="ODW109" s="159"/>
      <c r="ODX109" s="159"/>
      <c r="ODY109" s="159"/>
      <c r="ODZ109" s="159"/>
      <c r="OEA109" s="159"/>
      <c r="OEB109" s="159"/>
      <c r="OEC109" s="159"/>
      <c r="OED109" s="159"/>
      <c r="OEE109" s="159"/>
      <c r="OEF109" s="159"/>
      <c r="OEG109" s="159"/>
      <c r="OEH109" s="159"/>
      <c r="OEI109" s="159"/>
      <c r="OEJ109" s="159"/>
      <c r="OEK109" s="159"/>
      <c r="OEL109" s="159"/>
      <c r="OEM109" s="159"/>
      <c r="OEN109" s="159"/>
      <c r="OEO109" s="159"/>
      <c r="OEP109" s="159"/>
      <c r="OEQ109" s="159"/>
      <c r="OER109" s="159"/>
      <c r="OES109" s="159"/>
      <c r="OET109" s="159"/>
      <c r="OEU109" s="159"/>
      <c r="OEV109" s="159"/>
      <c r="OEW109" s="159"/>
      <c r="OEX109" s="159"/>
      <c r="OEY109" s="159"/>
      <c r="OEZ109" s="159"/>
      <c r="OFA109" s="159"/>
      <c r="OFB109" s="159"/>
      <c r="OFC109" s="159"/>
      <c r="OFD109" s="159"/>
      <c r="OFE109" s="159"/>
      <c r="OFF109" s="159"/>
      <c r="OFG109" s="159"/>
      <c r="OFH109" s="159"/>
      <c r="OFI109" s="159"/>
      <c r="OFJ109" s="159"/>
      <c r="OFK109" s="159"/>
      <c r="OFL109" s="159"/>
      <c r="OFM109" s="159"/>
      <c r="OFN109" s="159"/>
      <c r="OFO109" s="159"/>
      <c r="OFP109" s="159"/>
      <c r="OFQ109" s="159"/>
      <c r="OFR109" s="159"/>
      <c r="OFS109" s="159"/>
      <c r="OFT109" s="159"/>
      <c r="OFU109" s="159"/>
      <c r="OFV109" s="159"/>
      <c r="OFW109" s="159"/>
      <c r="OFX109" s="159"/>
      <c r="OFY109" s="159"/>
      <c r="OFZ109" s="159"/>
      <c r="OGA109" s="159"/>
      <c r="OGB109" s="159"/>
      <c r="OGC109" s="159"/>
      <c r="OGD109" s="159"/>
      <c r="OGE109" s="159"/>
      <c r="OGF109" s="159"/>
      <c r="OGG109" s="159"/>
      <c r="OGH109" s="159"/>
      <c r="OGI109" s="159"/>
      <c r="OGJ109" s="159"/>
      <c r="OGK109" s="159"/>
      <c r="OGL109" s="159"/>
      <c r="OGM109" s="159"/>
      <c r="OGN109" s="159"/>
      <c r="OGO109" s="159"/>
      <c r="OGP109" s="159"/>
      <c r="OGQ109" s="159"/>
      <c r="OGR109" s="159"/>
      <c r="OGS109" s="159"/>
      <c r="OGT109" s="159"/>
      <c r="OGU109" s="159"/>
      <c r="OGV109" s="159"/>
      <c r="OGW109" s="159"/>
      <c r="OGX109" s="159"/>
      <c r="OGY109" s="159"/>
      <c r="OGZ109" s="159"/>
      <c r="OHA109" s="159"/>
      <c r="OHB109" s="159"/>
      <c r="OHC109" s="159"/>
      <c r="OHD109" s="159"/>
      <c r="OHE109" s="159"/>
      <c r="OHF109" s="159"/>
      <c r="OHG109" s="159"/>
      <c r="OHH109" s="159"/>
      <c r="OHI109" s="159"/>
      <c r="OHJ109" s="159"/>
      <c r="OHK109" s="159"/>
      <c r="OHL109" s="159"/>
      <c r="OHM109" s="159"/>
      <c r="OHN109" s="159"/>
      <c r="OHO109" s="159"/>
      <c r="OHP109" s="159"/>
      <c r="OHQ109" s="159"/>
      <c r="OHR109" s="159"/>
      <c r="OHS109" s="159"/>
      <c r="OHT109" s="159"/>
      <c r="OHU109" s="159"/>
      <c r="OHV109" s="159"/>
      <c r="OHW109" s="159"/>
      <c r="OHX109" s="159"/>
      <c r="OHY109" s="159"/>
      <c r="OHZ109" s="159"/>
      <c r="OIA109" s="159"/>
      <c r="OIB109" s="159"/>
      <c r="OIC109" s="159"/>
      <c r="OID109" s="159"/>
      <c r="OIE109" s="159"/>
      <c r="OIF109" s="159"/>
      <c r="OIG109" s="159"/>
      <c r="OIH109" s="159"/>
      <c r="OII109" s="159"/>
      <c r="OIJ109" s="159"/>
      <c r="OIK109" s="159"/>
      <c r="OIL109" s="159"/>
      <c r="OIM109" s="159"/>
      <c r="OIN109" s="159"/>
      <c r="OIO109" s="159"/>
      <c r="OIP109" s="159"/>
      <c r="OIQ109" s="159"/>
      <c r="OIR109" s="159"/>
      <c r="OIS109" s="159"/>
      <c r="OIT109" s="159"/>
      <c r="OIU109" s="159"/>
      <c r="OIV109" s="159"/>
      <c r="OIW109" s="159"/>
      <c r="OIX109" s="159"/>
      <c r="OIY109" s="159"/>
      <c r="OIZ109" s="159"/>
      <c r="OJA109" s="159"/>
      <c r="OJB109" s="159"/>
      <c r="OJC109" s="159"/>
      <c r="OJD109" s="159"/>
      <c r="OJE109" s="159"/>
      <c r="OJF109" s="159"/>
      <c r="OJG109" s="159"/>
      <c r="OJH109" s="159"/>
      <c r="OJI109" s="159"/>
      <c r="OJJ109" s="159"/>
      <c r="OJK109" s="159"/>
      <c r="OJL109" s="159"/>
      <c r="OJM109" s="159"/>
      <c r="OJN109" s="159"/>
      <c r="OJO109" s="159"/>
      <c r="OJP109" s="159"/>
      <c r="OJQ109" s="159"/>
      <c r="OJR109" s="159"/>
      <c r="OJS109" s="159"/>
      <c r="OJT109" s="159"/>
      <c r="OJU109" s="159"/>
      <c r="OJV109" s="159"/>
      <c r="OJW109" s="159"/>
      <c r="OJX109" s="159"/>
      <c r="OJY109" s="159"/>
      <c r="OJZ109" s="159"/>
      <c r="OKA109" s="159"/>
      <c r="OKB109" s="159"/>
      <c r="OKC109" s="159"/>
      <c r="OKD109" s="159"/>
      <c r="OKE109" s="159"/>
      <c r="OKF109" s="159"/>
      <c r="OKG109" s="159"/>
      <c r="OKH109" s="159"/>
      <c r="OKI109" s="159"/>
      <c r="OKJ109" s="159"/>
      <c r="OKK109" s="159"/>
      <c r="OKL109" s="159"/>
      <c r="OKM109" s="159"/>
      <c r="OKN109" s="159"/>
      <c r="OKO109" s="159"/>
      <c r="OKP109" s="159"/>
      <c r="OKQ109" s="159"/>
      <c r="OKR109" s="159"/>
      <c r="OKS109" s="159"/>
      <c r="OKT109" s="159"/>
      <c r="OKU109" s="159"/>
      <c r="OKV109" s="159"/>
      <c r="OKW109" s="159"/>
      <c r="OKX109" s="159"/>
      <c r="OKY109" s="159"/>
      <c r="OKZ109" s="159"/>
      <c r="OLA109" s="159"/>
      <c r="OLB109" s="159"/>
      <c r="OLC109" s="159"/>
      <c r="OLD109" s="159"/>
      <c r="OLE109" s="159"/>
      <c r="OLF109" s="159"/>
      <c r="OLG109" s="159"/>
      <c r="OLH109" s="159"/>
      <c r="OLI109" s="159"/>
      <c r="OLJ109" s="159"/>
      <c r="OLK109" s="159"/>
      <c r="OLL109" s="159"/>
      <c r="OLM109" s="159"/>
      <c r="OLN109" s="159"/>
      <c r="OLO109" s="159"/>
      <c r="OLP109" s="159"/>
      <c r="OLQ109" s="159"/>
      <c r="OLR109" s="159"/>
      <c r="OLS109" s="159"/>
      <c r="OLT109" s="159"/>
      <c r="OLU109" s="159"/>
      <c r="OLV109" s="159"/>
      <c r="OLW109" s="159"/>
      <c r="OLX109" s="159"/>
      <c r="OLY109" s="159"/>
      <c r="OLZ109" s="159"/>
      <c r="OMA109" s="159"/>
      <c r="OMB109" s="159"/>
      <c r="OMC109" s="159"/>
      <c r="OMD109" s="159"/>
      <c r="OME109" s="159"/>
      <c r="OMF109" s="159"/>
      <c r="OMG109" s="159"/>
      <c r="OMH109" s="159"/>
      <c r="OMI109" s="159"/>
      <c r="OMJ109" s="159"/>
      <c r="OMK109" s="159"/>
      <c r="OML109" s="159"/>
      <c r="OMM109" s="159"/>
      <c r="OMN109" s="159"/>
      <c r="OMO109" s="159"/>
      <c r="OMP109" s="159"/>
      <c r="OMQ109" s="159"/>
      <c r="OMR109" s="159"/>
      <c r="OMS109" s="159"/>
      <c r="OMT109" s="159"/>
      <c r="OMU109" s="159"/>
      <c r="OMV109" s="159"/>
      <c r="OMW109" s="159"/>
      <c r="OMX109" s="159"/>
      <c r="OMY109" s="159"/>
      <c r="OMZ109" s="159"/>
      <c r="ONA109" s="159"/>
      <c r="ONB109" s="159"/>
      <c r="ONC109" s="159"/>
      <c r="OND109" s="159"/>
      <c r="ONE109" s="159"/>
      <c r="ONF109" s="159"/>
      <c r="ONG109" s="159"/>
      <c r="ONH109" s="159"/>
      <c r="ONI109" s="159"/>
      <c r="ONJ109" s="159"/>
      <c r="ONK109" s="159"/>
      <c r="ONL109" s="159"/>
      <c r="ONM109" s="159"/>
      <c r="ONN109" s="159"/>
      <c r="ONO109" s="159"/>
      <c r="ONP109" s="159"/>
      <c r="ONQ109" s="159"/>
      <c r="ONR109" s="159"/>
      <c r="ONS109" s="159"/>
      <c r="ONT109" s="159"/>
      <c r="ONU109" s="159"/>
      <c r="ONV109" s="159"/>
      <c r="ONW109" s="159"/>
      <c r="ONX109" s="159"/>
      <c r="ONY109" s="159"/>
      <c r="ONZ109" s="159"/>
      <c r="OOA109" s="159"/>
      <c r="OOB109" s="159"/>
      <c r="OOC109" s="159"/>
      <c r="OOD109" s="159"/>
      <c r="OOE109" s="159"/>
      <c r="OOF109" s="159"/>
      <c r="OOG109" s="159"/>
      <c r="OOH109" s="159"/>
      <c r="OOI109" s="159"/>
      <c r="OOJ109" s="159"/>
      <c r="OOK109" s="159"/>
      <c r="OOL109" s="159"/>
      <c r="OOM109" s="159"/>
      <c r="OON109" s="159"/>
      <c r="OOO109" s="159"/>
      <c r="OOP109" s="159"/>
      <c r="OOQ109" s="159"/>
      <c r="OOR109" s="159"/>
      <c r="OOS109" s="159"/>
      <c r="OOT109" s="159"/>
      <c r="OOU109" s="159"/>
      <c r="OOV109" s="159"/>
      <c r="OOW109" s="159"/>
      <c r="OOX109" s="159"/>
      <c r="OOY109" s="159"/>
      <c r="OOZ109" s="159"/>
      <c r="OPA109" s="159"/>
      <c r="OPB109" s="159"/>
      <c r="OPC109" s="159"/>
      <c r="OPD109" s="159"/>
      <c r="OPE109" s="159"/>
      <c r="OPF109" s="159"/>
      <c r="OPG109" s="159"/>
      <c r="OPH109" s="159"/>
      <c r="OPI109" s="159"/>
      <c r="OPJ109" s="159"/>
      <c r="OPK109" s="159"/>
      <c r="OPL109" s="159"/>
      <c r="OPM109" s="159"/>
      <c r="OPN109" s="159"/>
      <c r="OPO109" s="159"/>
      <c r="OPP109" s="159"/>
      <c r="OPQ109" s="159"/>
      <c r="OPR109" s="159"/>
      <c r="OPS109" s="159"/>
      <c r="OPT109" s="159"/>
      <c r="OPU109" s="159"/>
      <c r="OPV109" s="159"/>
      <c r="OPW109" s="159"/>
      <c r="OPX109" s="159"/>
      <c r="OPY109" s="159"/>
      <c r="OPZ109" s="159"/>
      <c r="OQA109" s="159"/>
      <c r="OQB109" s="159"/>
      <c r="OQC109" s="159"/>
      <c r="OQD109" s="159"/>
      <c r="OQE109" s="159"/>
      <c r="OQF109" s="159"/>
      <c r="OQG109" s="159"/>
      <c r="OQH109" s="159"/>
      <c r="OQI109" s="159"/>
      <c r="OQJ109" s="159"/>
      <c r="OQK109" s="159"/>
      <c r="OQL109" s="159"/>
      <c r="OQM109" s="159"/>
      <c r="OQN109" s="159"/>
      <c r="OQO109" s="159"/>
      <c r="OQP109" s="159"/>
      <c r="OQQ109" s="159"/>
      <c r="OQR109" s="159"/>
      <c r="OQS109" s="159"/>
      <c r="OQT109" s="159"/>
      <c r="OQU109" s="159"/>
      <c r="OQV109" s="159"/>
      <c r="OQW109" s="159"/>
      <c r="OQX109" s="159"/>
      <c r="OQY109" s="159"/>
      <c r="OQZ109" s="159"/>
      <c r="ORA109" s="159"/>
      <c r="ORB109" s="159"/>
      <c r="ORC109" s="159"/>
      <c r="ORD109" s="159"/>
      <c r="ORE109" s="159"/>
      <c r="ORF109" s="159"/>
      <c r="ORG109" s="159"/>
      <c r="ORH109" s="159"/>
      <c r="ORI109" s="159"/>
      <c r="ORJ109" s="159"/>
      <c r="ORK109" s="159"/>
      <c r="ORL109" s="159"/>
      <c r="ORM109" s="159"/>
      <c r="ORN109" s="159"/>
      <c r="ORO109" s="159"/>
      <c r="ORP109" s="159"/>
      <c r="ORQ109" s="159"/>
      <c r="ORR109" s="159"/>
      <c r="ORS109" s="159"/>
      <c r="ORT109" s="159"/>
      <c r="ORU109" s="159"/>
      <c r="ORV109" s="159"/>
      <c r="ORW109" s="159"/>
      <c r="ORX109" s="159"/>
      <c r="ORY109" s="159"/>
      <c r="ORZ109" s="159"/>
      <c r="OSA109" s="159"/>
      <c r="OSB109" s="159"/>
      <c r="OSC109" s="159"/>
      <c r="OSD109" s="159"/>
      <c r="OSE109" s="159"/>
      <c r="OSF109" s="159"/>
      <c r="OSG109" s="159"/>
      <c r="OSH109" s="159"/>
      <c r="OSI109" s="159"/>
      <c r="OSJ109" s="159"/>
      <c r="OSK109" s="159"/>
      <c r="OSL109" s="159"/>
      <c r="OSM109" s="159"/>
      <c r="OSN109" s="159"/>
      <c r="OSO109" s="159"/>
      <c r="OSP109" s="159"/>
      <c r="OSQ109" s="159"/>
      <c r="OSR109" s="159"/>
      <c r="OSS109" s="159"/>
      <c r="OST109" s="159"/>
      <c r="OSU109" s="159"/>
      <c r="OSV109" s="159"/>
      <c r="OSW109" s="159"/>
      <c r="OSX109" s="159"/>
      <c r="OSY109" s="159"/>
      <c r="OSZ109" s="159"/>
      <c r="OTA109" s="159"/>
      <c r="OTB109" s="159"/>
      <c r="OTC109" s="159"/>
      <c r="OTD109" s="159"/>
      <c r="OTE109" s="159"/>
      <c r="OTF109" s="159"/>
      <c r="OTG109" s="159"/>
      <c r="OTH109" s="159"/>
      <c r="OTI109" s="159"/>
      <c r="OTJ109" s="159"/>
      <c r="OTK109" s="159"/>
      <c r="OTL109" s="159"/>
      <c r="OTM109" s="159"/>
      <c r="OTN109" s="159"/>
      <c r="OTO109" s="159"/>
      <c r="OTP109" s="159"/>
      <c r="OTQ109" s="159"/>
      <c r="OTR109" s="159"/>
      <c r="OTS109" s="159"/>
      <c r="OTT109" s="159"/>
      <c r="OTU109" s="159"/>
      <c r="OTV109" s="159"/>
      <c r="OTW109" s="159"/>
      <c r="OTX109" s="159"/>
      <c r="OTY109" s="159"/>
      <c r="OTZ109" s="159"/>
      <c r="OUA109" s="159"/>
      <c r="OUB109" s="159"/>
      <c r="OUC109" s="159"/>
      <c r="OUD109" s="159"/>
      <c r="OUE109" s="159"/>
      <c r="OUF109" s="159"/>
      <c r="OUG109" s="159"/>
      <c r="OUH109" s="159"/>
      <c r="OUI109" s="159"/>
      <c r="OUJ109" s="159"/>
      <c r="OUK109" s="159"/>
      <c r="OUL109" s="159"/>
      <c r="OUM109" s="159"/>
      <c r="OUN109" s="159"/>
      <c r="OUO109" s="159"/>
      <c r="OUP109" s="159"/>
      <c r="OUQ109" s="159"/>
      <c r="OUR109" s="159"/>
      <c r="OUS109" s="159"/>
      <c r="OUT109" s="159"/>
      <c r="OUU109" s="159"/>
      <c r="OUV109" s="159"/>
      <c r="OUW109" s="159"/>
      <c r="OUX109" s="159"/>
      <c r="OUY109" s="159"/>
      <c r="OUZ109" s="159"/>
      <c r="OVA109" s="159"/>
      <c r="OVB109" s="159"/>
      <c r="OVC109" s="159"/>
      <c r="OVD109" s="159"/>
      <c r="OVE109" s="159"/>
      <c r="OVF109" s="159"/>
      <c r="OVG109" s="159"/>
      <c r="OVH109" s="159"/>
      <c r="OVI109" s="159"/>
      <c r="OVJ109" s="159"/>
      <c r="OVK109" s="159"/>
      <c r="OVL109" s="159"/>
      <c r="OVM109" s="159"/>
      <c r="OVN109" s="159"/>
      <c r="OVO109" s="159"/>
      <c r="OVP109" s="159"/>
      <c r="OVQ109" s="159"/>
      <c r="OVR109" s="159"/>
      <c r="OVS109" s="159"/>
      <c r="OVT109" s="159"/>
      <c r="OVU109" s="159"/>
      <c r="OVV109" s="159"/>
      <c r="OVW109" s="159"/>
      <c r="OVX109" s="159"/>
      <c r="OVY109" s="159"/>
      <c r="OVZ109" s="159"/>
      <c r="OWA109" s="159"/>
      <c r="OWB109" s="159"/>
      <c r="OWC109" s="159"/>
      <c r="OWD109" s="159"/>
      <c r="OWE109" s="159"/>
      <c r="OWF109" s="159"/>
      <c r="OWG109" s="159"/>
      <c r="OWH109" s="159"/>
      <c r="OWI109" s="159"/>
      <c r="OWJ109" s="159"/>
      <c r="OWK109" s="159"/>
      <c r="OWL109" s="159"/>
      <c r="OWM109" s="159"/>
      <c r="OWN109" s="159"/>
      <c r="OWO109" s="159"/>
      <c r="OWP109" s="159"/>
      <c r="OWQ109" s="159"/>
      <c r="OWR109" s="159"/>
      <c r="OWS109" s="159"/>
      <c r="OWT109" s="159"/>
      <c r="OWU109" s="159"/>
      <c r="OWV109" s="159"/>
      <c r="OWW109" s="159"/>
      <c r="OWX109" s="159"/>
      <c r="OWY109" s="159"/>
      <c r="OWZ109" s="159"/>
      <c r="OXA109" s="159"/>
      <c r="OXB109" s="159"/>
      <c r="OXC109" s="159"/>
      <c r="OXD109" s="159"/>
      <c r="OXE109" s="159"/>
      <c r="OXF109" s="159"/>
      <c r="OXG109" s="159"/>
      <c r="OXH109" s="159"/>
      <c r="OXI109" s="159"/>
      <c r="OXJ109" s="159"/>
      <c r="OXK109" s="159"/>
      <c r="OXL109" s="159"/>
      <c r="OXM109" s="159"/>
      <c r="OXN109" s="159"/>
      <c r="OXO109" s="159"/>
      <c r="OXP109" s="159"/>
      <c r="OXQ109" s="159"/>
      <c r="OXR109" s="159"/>
      <c r="OXS109" s="159"/>
      <c r="OXT109" s="159"/>
      <c r="OXU109" s="159"/>
      <c r="OXV109" s="159"/>
      <c r="OXW109" s="159"/>
      <c r="OXX109" s="159"/>
      <c r="OXY109" s="159"/>
      <c r="OXZ109" s="159"/>
      <c r="OYA109" s="159"/>
      <c r="OYB109" s="159"/>
      <c r="OYC109" s="159"/>
      <c r="OYD109" s="159"/>
      <c r="OYE109" s="159"/>
      <c r="OYF109" s="159"/>
      <c r="OYG109" s="159"/>
      <c r="OYH109" s="159"/>
      <c r="OYI109" s="159"/>
      <c r="OYJ109" s="159"/>
      <c r="OYK109" s="159"/>
      <c r="OYL109" s="159"/>
      <c r="OYM109" s="159"/>
      <c r="OYN109" s="159"/>
      <c r="OYO109" s="159"/>
      <c r="OYP109" s="159"/>
      <c r="OYQ109" s="159"/>
      <c r="OYR109" s="159"/>
      <c r="OYS109" s="159"/>
      <c r="OYT109" s="159"/>
      <c r="OYU109" s="159"/>
      <c r="OYV109" s="159"/>
      <c r="OYW109" s="159"/>
      <c r="OYX109" s="159"/>
      <c r="OYY109" s="159"/>
      <c r="OYZ109" s="159"/>
      <c r="OZA109" s="159"/>
      <c r="OZB109" s="159"/>
      <c r="OZC109" s="159"/>
      <c r="OZD109" s="159"/>
      <c r="OZE109" s="159"/>
      <c r="OZF109" s="159"/>
      <c r="OZG109" s="159"/>
      <c r="OZH109" s="159"/>
      <c r="OZI109" s="159"/>
      <c r="OZJ109" s="159"/>
      <c r="OZK109" s="159"/>
      <c r="OZL109" s="159"/>
      <c r="OZM109" s="159"/>
      <c r="OZN109" s="159"/>
      <c r="OZO109" s="159"/>
      <c r="OZP109" s="159"/>
      <c r="OZQ109" s="159"/>
      <c r="OZR109" s="159"/>
      <c r="OZS109" s="159"/>
      <c r="OZT109" s="159"/>
      <c r="OZU109" s="159"/>
      <c r="OZV109" s="159"/>
      <c r="OZW109" s="159"/>
      <c r="OZX109" s="159"/>
      <c r="OZY109" s="159"/>
      <c r="OZZ109" s="159"/>
      <c r="PAA109" s="159"/>
      <c r="PAB109" s="159"/>
      <c r="PAC109" s="159"/>
      <c r="PAD109" s="159"/>
      <c r="PAE109" s="159"/>
      <c r="PAF109" s="159"/>
      <c r="PAG109" s="159"/>
      <c r="PAH109" s="159"/>
      <c r="PAI109" s="159"/>
      <c r="PAJ109" s="159"/>
      <c r="PAK109" s="159"/>
      <c r="PAL109" s="159"/>
      <c r="PAM109" s="159"/>
      <c r="PAN109" s="159"/>
      <c r="PAO109" s="159"/>
      <c r="PAP109" s="159"/>
      <c r="PAQ109" s="159"/>
      <c r="PAR109" s="159"/>
      <c r="PAS109" s="159"/>
      <c r="PAT109" s="159"/>
      <c r="PAU109" s="159"/>
      <c r="PAV109" s="159"/>
      <c r="PAW109" s="159"/>
      <c r="PAX109" s="159"/>
      <c r="PAY109" s="159"/>
      <c r="PAZ109" s="159"/>
      <c r="PBA109" s="159"/>
      <c r="PBB109" s="159"/>
      <c r="PBC109" s="159"/>
      <c r="PBD109" s="159"/>
      <c r="PBE109" s="159"/>
      <c r="PBF109" s="159"/>
      <c r="PBG109" s="159"/>
      <c r="PBH109" s="159"/>
      <c r="PBI109" s="159"/>
      <c r="PBJ109" s="159"/>
      <c r="PBK109" s="159"/>
      <c r="PBL109" s="159"/>
      <c r="PBM109" s="159"/>
      <c r="PBN109" s="159"/>
      <c r="PBO109" s="159"/>
      <c r="PBP109" s="159"/>
      <c r="PBQ109" s="159"/>
      <c r="PBR109" s="159"/>
      <c r="PBS109" s="159"/>
      <c r="PBT109" s="159"/>
      <c r="PBU109" s="159"/>
      <c r="PBV109" s="159"/>
      <c r="PBW109" s="159"/>
      <c r="PBX109" s="159"/>
      <c r="PBY109" s="159"/>
      <c r="PBZ109" s="159"/>
      <c r="PCA109" s="159"/>
      <c r="PCB109" s="159"/>
      <c r="PCC109" s="159"/>
      <c r="PCD109" s="159"/>
      <c r="PCE109" s="159"/>
      <c r="PCF109" s="159"/>
      <c r="PCG109" s="159"/>
      <c r="PCH109" s="159"/>
      <c r="PCI109" s="159"/>
      <c r="PCJ109" s="159"/>
      <c r="PCK109" s="159"/>
      <c r="PCL109" s="159"/>
      <c r="PCM109" s="159"/>
      <c r="PCN109" s="159"/>
      <c r="PCO109" s="159"/>
      <c r="PCP109" s="159"/>
      <c r="PCQ109" s="159"/>
      <c r="PCR109" s="159"/>
      <c r="PCS109" s="159"/>
      <c r="PCT109" s="159"/>
      <c r="PCU109" s="159"/>
      <c r="PCV109" s="159"/>
      <c r="PCW109" s="159"/>
      <c r="PCX109" s="159"/>
      <c r="PCY109" s="159"/>
      <c r="PCZ109" s="159"/>
      <c r="PDA109" s="159"/>
      <c r="PDB109" s="159"/>
      <c r="PDC109" s="159"/>
      <c r="PDD109" s="159"/>
      <c r="PDE109" s="159"/>
      <c r="PDF109" s="159"/>
      <c r="PDG109" s="159"/>
      <c r="PDH109" s="159"/>
      <c r="PDI109" s="159"/>
      <c r="PDJ109" s="159"/>
      <c r="PDK109" s="159"/>
      <c r="PDL109" s="159"/>
      <c r="PDM109" s="159"/>
      <c r="PDN109" s="159"/>
      <c r="PDO109" s="159"/>
      <c r="PDP109" s="159"/>
      <c r="PDQ109" s="159"/>
      <c r="PDR109" s="159"/>
      <c r="PDS109" s="159"/>
      <c r="PDT109" s="159"/>
      <c r="PDU109" s="159"/>
      <c r="PDV109" s="159"/>
      <c r="PDW109" s="159"/>
      <c r="PDX109" s="159"/>
      <c r="PDY109" s="159"/>
      <c r="PDZ109" s="159"/>
      <c r="PEA109" s="159"/>
      <c r="PEB109" s="159"/>
      <c r="PEC109" s="159"/>
      <c r="PED109" s="159"/>
      <c r="PEE109" s="159"/>
      <c r="PEF109" s="159"/>
      <c r="PEG109" s="159"/>
      <c r="PEH109" s="159"/>
      <c r="PEI109" s="159"/>
      <c r="PEJ109" s="159"/>
      <c r="PEK109" s="159"/>
      <c r="PEL109" s="159"/>
      <c r="PEM109" s="159"/>
      <c r="PEN109" s="159"/>
      <c r="PEO109" s="159"/>
      <c r="PEP109" s="159"/>
      <c r="PEQ109" s="159"/>
      <c r="PER109" s="159"/>
      <c r="PES109" s="159"/>
      <c r="PET109" s="159"/>
      <c r="PEU109" s="159"/>
      <c r="PEV109" s="159"/>
      <c r="PEW109" s="159"/>
      <c r="PEX109" s="159"/>
      <c r="PEY109" s="159"/>
      <c r="PEZ109" s="159"/>
      <c r="PFA109" s="159"/>
      <c r="PFB109" s="159"/>
      <c r="PFC109" s="159"/>
      <c r="PFD109" s="159"/>
      <c r="PFE109" s="159"/>
      <c r="PFF109" s="159"/>
      <c r="PFG109" s="159"/>
      <c r="PFH109" s="159"/>
      <c r="PFI109" s="159"/>
      <c r="PFJ109" s="159"/>
      <c r="PFK109" s="159"/>
      <c r="PFL109" s="159"/>
      <c r="PFM109" s="159"/>
      <c r="PFN109" s="159"/>
      <c r="PFO109" s="159"/>
      <c r="PFP109" s="159"/>
      <c r="PFQ109" s="159"/>
      <c r="PFR109" s="159"/>
      <c r="PFS109" s="159"/>
      <c r="PFT109" s="159"/>
      <c r="PFU109" s="159"/>
      <c r="PFV109" s="159"/>
      <c r="PFW109" s="159"/>
      <c r="PFX109" s="159"/>
      <c r="PFY109" s="159"/>
      <c r="PFZ109" s="159"/>
      <c r="PGA109" s="159"/>
      <c r="PGB109" s="159"/>
      <c r="PGC109" s="159"/>
      <c r="PGD109" s="159"/>
      <c r="PGE109" s="159"/>
      <c r="PGF109" s="159"/>
      <c r="PGG109" s="159"/>
      <c r="PGH109" s="159"/>
      <c r="PGI109" s="159"/>
      <c r="PGJ109" s="159"/>
      <c r="PGK109" s="159"/>
      <c r="PGL109" s="159"/>
      <c r="PGM109" s="159"/>
      <c r="PGN109" s="159"/>
      <c r="PGO109" s="159"/>
      <c r="PGP109" s="159"/>
      <c r="PGQ109" s="159"/>
      <c r="PGR109" s="159"/>
      <c r="PGS109" s="159"/>
      <c r="PGT109" s="159"/>
      <c r="PGU109" s="159"/>
      <c r="PGV109" s="159"/>
      <c r="PGW109" s="159"/>
      <c r="PGX109" s="159"/>
      <c r="PGY109" s="159"/>
      <c r="PGZ109" s="159"/>
      <c r="PHA109" s="159"/>
      <c r="PHB109" s="159"/>
      <c r="PHC109" s="159"/>
      <c r="PHD109" s="159"/>
      <c r="PHE109" s="159"/>
      <c r="PHF109" s="159"/>
      <c r="PHG109" s="159"/>
      <c r="PHH109" s="159"/>
      <c r="PHI109" s="159"/>
      <c r="PHJ109" s="159"/>
      <c r="PHK109" s="159"/>
      <c r="PHL109" s="159"/>
      <c r="PHM109" s="159"/>
      <c r="PHN109" s="159"/>
      <c r="PHO109" s="159"/>
      <c r="PHP109" s="159"/>
      <c r="PHQ109" s="159"/>
      <c r="PHR109" s="159"/>
      <c r="PHS109" s="159"/>
      <c r="PHT109" s="159"/>
      <c r="PHU109" s="159"/>
      <c r="PHV109" s="159"/>
      <c r="PHW109" s="159"/>
      <c r="PHX109" s="159"/>
      <c r="PHY109" s="159"/>
      <c r="PHZ109" s="159"/>
      <c r="PIA109" s="159"/>
      <c r="PIB109" s="159"/>
      <c r="PIC109" s="159"/>
      <c r="PID109" s="159"/>
      <c r="PIE109" s="159"/>
      <c r="PIF109" s="159"/>
      <c r="PIG109" s="159"/>
      <c r="PIH109" s="159"/>
      <c r="PII109" s="159"/>
      <c r="PIJ109" s="159"/>
      <c r="PIK109" s="159"/>
      <c r="PIL109" s="159"/>
      <c r="PIM109" s="159"/>
      <c r="PIN109" s="159"/>
      <c r="PIO109" s="159"/>
      <c r="PIP109" s="159"/>
      <c r="PIQ109" s="159"/>
      <c r="PIR109" s="159"/>
      <c r="PIS109" s="159"/>
      <c r="PIT109" s="159"/>
      <c r="PIU109" s="159"/>
      <c r="PIV109" s="159"/>
      <c r="PIW109" s="159"/>
      <c r="PIX109" s="159"/>
      <c r="PIY109" s="159"/>
      <c r="PIZ109" s="159"/>
      <c r="PJA109" s="159"/>
      <c r="PJB109" s="159"/>
      <c r="PJC109" s="159"/>
      <c r="PJD109" s="159"/>
      <c r="PJE109" s="159"/>
      <c r="PJF109" s="159"/>
      <c r="PJG109" s="159"/>
      <c r="PJH109" s="159"/>
      <c r="PJI109" s="159"/>
      <c r="PJJ109" s="159"/>
      <c r="PJK109" s="159"/>
      <c r="PJL109" s="159"/>
      <c r="PJM109" s="159"/>
      <c r="PJN109" s="159"/>
      <c r="PJO109" s="159"/>
      <c r="PJP109" s="159"/>
      <c r="PJQ109" s="159"/>
      <c r="PJR109" s="159"/>
      <c r="PJS109" s="159"/>
      <c r="PJT109" s="159"/>
      <c r="PJU109" s="159"/>
      <c r="PJV109" s="159"/>
      <c r="PJW109" s="159"/>
      <c r="PJX109" s="159"/>
      <c r="PJY109" s="159"/>
      <c r="PJZ109" s="159"/>
      <c r="PKA109" s="159"/>
      <c r="PKB109" s="159"/>
      <c r="PKC109" s="159"/>
      <c r="PKD109" s="159"/>
      <c r="PKE109" s="159"/>
      <c r="PKF109" s="159"/>
      <c r="PKG109" s="159"/>
      <c r="PKH109" s="159"/>
      <c r="PKI109" s="159"/>
      <c r="PKJ109" s="159"/>
      <c r="PKK109" s="159"/>
      <c r="PKL109" s="159"/>
      <c r="PKM109" s="159"/>
      <c r="PKN109" s="159"/>
      <c r="PKO109" s="159"/>
      <c r="PKP109" s="159"/>
      <c r="PKQ109" s="159"/>
      <c r="PKR109" s="159"/>
      <c r="PKS109" s="159"/>
      <c r="PKT109" s="159"/>
      <c r="PKU109" s="159"/>
      <c r="PKV109" s="159"/>
      <c r="PKW109" s="159"/>
      <c r="PKX109" s="159"/>
      <c r="PKY109" s="159"/>
      <c r="PKZ109" s="159"/>
      <c r="PLA109" s="159"/>
      <c r="PLB109" s="159"/>
      <c r="PLC109" s="159"/>
      <c r="PLD109" s="159"/>
      <c r="PLE109" s="159"/>
      <c r="PLF109" s="159"/>
      <c r="PLG109" s="159"/>
      <c r="PLH109" s="159"/>
      <c r="PLI109" s="159"/>
      <c r="PLJ109" s="159"/>
      <c r="PLK109" s="159"/>
      <c r="PLL109" s="159"/>
      <c r="PLM109" s="159"/>
      <c r="PLN109" s="159"/>
      <c r="PLO109" s="159"/>
      <c r="PLP109" s="159"/>
      <c r="PLQ109" s="159"/>
      <c r="PLR109" s="159"/>
      <c r="PLS109" s="159"/>
      <c r="PLT109" s="159"/>
      <c r="PLU109" s="159"/>
      <c r="PLV109" s="159"/>
      <c r="PLW109" s="159"/>
      <c r="PLX109" s="159"/>
      <c r="PLY109" s="159"/>
      <c r="PLZ109" s="159"/>
      <c r="PMA109" s="159"/>
      <c r="PMB109" s="159"/>
      <c r="PMC109" s="159"/>
      <c r="PMD109" s="159"/>
      <c r="PME109" s="159"/>
      <c r="PMF109" s="159"/>
      <c r="PMG109" s="159"/>
      <c r="PMH109" s="159"/>
      <c r="PMI109" s="159"/>
      <c r="PMJ109" s="159"/>
      <c r="PMK109" s="159"/>
      <c r="PML109" s="159"/>
      <c r="PMM109" s="159"/>
      <c r="PMN109" s="159"/>
      <c r="PMO109" s="159"/>
      <c r="PMP109" s="159"/>
      <c r="PMQ109" s="159"/>
      <c r="PMR109" s="159"/>
      <c r="PMS109" s="159"/>
      <c r="PMT109" s="159"/>
      <c r="PMU109" s="159"/>
      <c r="PMV109" s="159"/>
      <c r="PMW109" s="159"/>
      <c r="PMX109" s="159"/>
      <c r="PMY109" s="159"/>
      <c r="PMZ109" s="159"/>
      <c r="PNA109" s="159"/>
      <c r="PNB109" s="159"/>
      <c r="PNC109" s="159"/>
      <c r="PND109" s="159"/>
      <c r="PNE109" s="159"/>
      <c r="PNF109" s="159"/>
      <c r="PNG109" s="159"/>
      <c r="PNH109" s="159"/>
      <c r="PNI109" s="159"/>
      <c r="PNJ109" s="159"/>
      <c r="PNK109" s="159"/>
      <c r="PNL109" s="159"/>
      <c r="PNM109" s="159"/>
      <c r="PNN109" s="159"/>
      <c r="PNO109" s="159"/>
      <c r="PNP109" s="159"/>
      <c r="PNQ109" s="159"/>
      <c r="PNR109" s="159"/>
      <c r="PNS109" s="159"/>
      <c r="PNT109" s="159"/>
      <c r="PNU109" s="159"/>
      <c r="PNV109" s="159"/>
      <c r="PNW109" s="159"/>
      <c r="PNX109" s="159"/>
      <c r="PNY109" s="159"/>
      <c r="PNZ109" s="159"/>
      <c r="POA109" s="159"/>
      <c r="POB109" s="159"/>
      <c r="POC109" s="159"/>
      <c r="POD109" s="159"/>
      <c r="POE109" s="159"/>
      <c r="POF109" s="159"/>
      <c r="POG109" s="159"/>
      <c r="POH109" s="159"/>
      <c r="POI109" s="159"/>
      <c r="POJ109" s="159"/>
      <c r="POK109" s="159"/>
      <c r="POL109" s="159"/>
      <c r="POM109" s="159"/>
      <c r="PON109" s="159"/>
      <c r="POO109" s="159"/>
      <c r="POP109" s="159"/>
      <c r="POQ109" s="159"/>
      <c r="POR109" s="159"/>
      <c r="POS109" s="159"/>
      <c r="POT109" s="159"/>
      <c r="POU109" s="159"/>
      <c r="POV109" s="159"/>
      <c r="POW109" s="159"/>
      <c r="POX109" s="159"/>
      <c r="POY109" s="159"/>
      <c r="POZ109" s="159"/>
      <c r="PPA109" s="159"/>
      <c r="PPB109" s="159"/>
      <c r="PPC109" s="159"/>
      <c r="PPD109" s="159"/>
      <c r="PPE109" s="159"/>
      <c r="PPF109" s="159"/>
      <c r="PPG109" s="159"/>
      <c r="PPH109" s="159"/>
      <c r="PPI109" s="159"/>
      <c r="PPJ109" s="159"/>
      <c r="PPK109" s="159"/>
      <c r="PPL109" s="159"/>
      <c r="PPM109" s="159"/>
      <c r="PPN109" s="159"/>
      <c r="PPO109" s="159"/>
      <c r="PPP109" s="159"/>
      <c r="PPQ109" s="159"/>
      <c r="PPR109" s="159"/>
      <c r="PPS109" s="159"/>
      <c r="PPT109" s="159"/>
      <c r="PPU109" s="159"/>
      <c r="PPV109" s="159"/>
      <c r="PPW109" s="159"/>
      <c r="PPX109" s="159"/>
      <c r="PPY109" s="159"/>
      <c r="PPZ109" s="159"/>
      <c r="PQA109" s="159"/>
      <c r="PQB109" s="159"/>
      <c r="PQC109" s="159"/>
      <c r="PQD109" s="159"/>
      <c r="PQE109" s="159"/>
      <c r="PQF109" s="159"/>
      <c r="PQG109" s="159"/>
      <c r="PQH109" s="159"/>
      <c r="PQI109" s="159"/>
      <c r="PQJ109" s="159"/>
      <c r="PQK109" s="159"/>
      <c r="PQL109" s="159"/>
      <c r="PQM109" s="159"/>
      <c r="PQN109" s="159"/>
      <c r="PQO109" s="159"/>
      <c r="PQP109" s="159"/>
      <c r="PQQ109" s="159"/>
      <c r="PQR109" s="159"/>
      <c r="PQS109" s="159"/>
      <c r="PQT109" s="159"/>
      <c r="PQU109" s="159"/>
      <c r="PQV109" s="159"/>
      <c r="PQW109" s="159"/>
      <c r="PQX109" s="159"/>
      <c r="PQY109" s="159"/>
      <c r="PQZ109" s="159"/>
      <c r="PRA109" s="159"/>
      <c r="PRB109" s="159"/>
      <c r="PRC109" s="159"/>
      <c r="PRD109" s="159"/>
      <c r="PRE109" s="159"/>
      <c r="PRF109" s="159"/>
      <c r="PRG109" s="159"/>
      <c r="PRH109" s="159"/>
      <c r="PRI109" s="159"/>
      <c r="PRJ109" s="159"/>
      <c r="PRK109" s="159"/>
      <c r="PRL109" s="159"/>
      <c r="PRM109" s="159"/>
      <c r="PRN109" s="159"/>
      <c r="PRO109" s="159"/>
      <c r="PRP109" s="159"/>
      <c r="PRQ109" s="159"/>
      <c r="PRR109" s="159"/>
      <c r="PRS109" s="159"/>
      <c r="PRT109" s="159"/>
      <c r="PRU109" s="159"/>
      <c r="PRV109" s="159"/>
      <c r="PRW109" s="159"/>
      <c r="PRX109" s="159"/>
      <c r="PRY109" s="159"/>
      <c r="PRZ109" s="159"/>
      <c r="PSA109" s="159"/>
      <c r="PSB109" s="159"/>
      <c r="PSC109" s="159"/>
      <c r="PSD109" s="159"/>
      <c r="PSE109" s="159"/>
      <c r="PSF109" s="159"/>
      <c r="PSG109" s="159"/>
      <c r="PSH109" s="159"/>
      <c r="PSI109" s="159"/>
      <c r="PSJ109" s="159"/>
      <c r="PSK109" s="159"/>
      <c r="PSL109" s="159"/>
      <c r="PSM109" s="159"/>
      <c r="PSN109" s="159"/>
      <c r="PSO109" s="159"/>
      <c r="PSP109" s="159"/>
      <c r="PSQ109" s="159"/>
      <c r="PSR109" s="159"/>
      <c r="PSS109" s="159"/>
      <c r="PST109" s="159"/>
      <c r="PSU109" s="159"/>
      <c r="PSV109" s="159"/>
      <c r="PSW109" s="159"/>
      <c r="PSX109" s="159"/>
      <c r="PSY109" s="159"/>
      <c r="PSZ109" s="159"/>
      <c r="PTA109" s="159"/>
      <c r="PTB109" s="159"/>
      <c r="PTC109" s="159"/>
      <c r="PTD109" s="159"/>
      <c r="PTE109" s="159"/>
      <c r="PTF109" s="159"/>
      <c r="PTG109" s="159"/>
      <c r="PTH109" s="159"/>
      <c r="PTI109" s="159"/>
      <c r="PTJ109" s="159"/>
      <c r="PTK109" s="159"/>
      <c r="PTL109" s="159"/>
      <c r="PTM109" s="159"/>
      <c r="PTN109" s="159"/>
      <c r="PTO109" s="159"/>
      <c r="PTP109" s="159"/>
      <c r="PTQ109" s="159"/>
      <c r="PTR109" s="159"/>
      <c r="PTS109" s="159"/>
      <c r="PTT109" s="159"/>
      <c r="PTU109" s="159"/>
      <c r="PTV109" s="159"/>
      <c r="PTW109" s="159"/>
      <c r="PTX109" s="159"/>
      <c r="PTY109" s="159"/>
      <c r="PTZ109" s="159"/>
      <c r="PUA109" s="159"/>
      <c r="PUB109" s="159"/>
      <c r="PUC109" s="159"/>
      <c r="PUD109" s="159"/>
      <c r="PUE109" s="159"/>
      <c r="PUF109" s="159"/>
      <c r="PUG109" s="159"/>
      <c r="PUH109" s="159"/>
      <c r="PUI109" s="159"/>
      <c r="PUJ109" s="159"/>
      <c r="PUK109" s="159"/>
      <c r="PUL109" s="159"/>
      <c r="PUM109" s="159"/>
      <c r="PUN109" s="159"/>
      <c r="PUO109" s="159"/>
      <c r="PUP109" s="159"/>
      <c r="PUQ109" s="159"/>
      <c r="PUR109" s="159"/>
      <c r="PUS109" s="159"/>
      <c r="PUT109" s="159"/>
      <c r="PUU109" s="159"/>
      <c r="PUV109" s="159"/>
      <c r="PUW109" s="159"/>
      <c r="PUX109" s="159"/>
      <c r="PUY109" s="159"/>
      <c r="PUZ109" s="159"/>
      <c r="PVA109" s="159"/>
      <c r="PVB109" s="159"/>
      <c r="PVC109" s="159"/>
      <c r="PVD109" s="159"/>
      <c r="PVE109" s="159"/>
      <c r="PVF109" s="159"/>
      <c r="PVG109" s="159"/>
      <c r="PVH109" s="159"/>
      <c r="PVI109" s="159"/>
      <c r="PVJ109" s="159"/>
      <c r="PVK109" s="159"/>
      <c r="PVL109" s="159"/>
      <c r="PVM109" s="159"/>
      <c r="PVN109" s="159"/>
      <c r="PVO109" s="159"/>
      <c r="PVP109" s="159"/>
      <c r="PVQ109" s="159"/>
      <c r="PVR109" s="159"/>
      <c r="PVS109" s="159"/>
      <c r="PVT109" s="159"/>
      <c r="PVU109" s="159"/>
      <c r="PVV109" s="159"/>
      <c r="PVW109" s="159"/>
      <c r="PVX109" s="159"/>
      <c r="PVY109" s="159"/>
      <c r="PVZ109" s="159"/>
      <c r="PWA109" s="159"/>
      <c r="PWB109" s="159"/>
      <c r="PWC109" s="159"/>
      <c r="PWD109" s="159"/>
      <c r="PWE109" s="159"/>
      <c r="PWF109" s="159"/>
      <c r="PWG109" s="159"/>
      <c r="PWH109" s="159"/>
      <c r="PWI109" s="159"/>
      <c r="PWJ109" s="159"/>
      <c r="PWK109" s="159"/>
      <c r="PWL109" s="159"/>
      <c r="PWM109" s="159"/>
      <c r="PWN109" s="159"/>
      <c r="PWO109" s="159"/>
      <c r="PWP109" s="159"/>
      <c r="PWQ109" s="159"/>
      <c r="PWR109" s="159"/>
      <c r="PWS109" s="159"/>
      <c r="PWT109" s="159"/>
      <c r="PWU109" s="159"/>
      <c r="PWV109" s="159"/>
      <c r="PWW109" s="159"/>
      <c r="PWX109" s="159"/>
      <c r="PWY109" s="159"/>
      <c r="PWZ109" s="159"/>
      <c r="PXA109" s="159"/>
      <c r="PXB109" s="159"/>
      <c r="PXC109" s="159"/>
      <c r="PXD109" s="159"/>
      <c r="PXE109" s="159"/>
      <c r="PXF109" s="159"/>
      <c r="PXG109" s="159"/>
      <c r="PXH109" s="159"/>
      <c r="PXI109" s="159"/>
      <c r="PXJ109" s="159"/>
      <c r="PXK109" s="159"/>
      <c r="PXL109" s="159"/>
      <c r="PXM109" s="159"/>
      <c r="PXN109" s="159"/>
      <c r="PXO109" s="159"/>
      <c r="PXP109" s="159"/>
      <c r="PXQ109" s="159"/>
      <c r="PXR109" s="159"/>
      <c r="PXS109" s="159"/>
      <c r="PXT109" s="159"/>
      <c r="PXU109" s="159"/>
      <c r="PXV109" s="159"/>
      <c r="PXW109" s="159"/>
      <c r="PXX109" s="159"/>
      <c r="PXY109" s="159"/>
      <c r="PXZ109" s="159"/>
      <c r="PYA109" s="159"/>
      <c r="PYB109" s="159"/>
      <c r="PYC109" s="159"/>
      <c r="PYD109" s="159"/>
      <c r="PYE109" s="159"/>
      <c r="PYF109" s="159"/>
      <c r="PYG109" s="159"/>
      <c r="PYH109" s="159"/>
      <c r="PYI109" s="159"/>
      <c r="PYJ109" s="159"/>
      <c r="PYK109" s="159"/>
      <c r="PYL109" s="159"/>
      <c r="PYM109" s="159"/>
      <c r="PYN109" s="159"/>
      <c r="PYO109" s="159"/>
      <c r="PYP109" s="159"/>
      <c r="PYQ109" s="159"/>
      <c r="PYR109" s="159"/>
      <c r="PYS109" s="159"/>
      <c r="PYT109" s="159"/>
      <c r="PYU109" s="159"/>
      <c r="PYV109" s="159"/>
      <c r="PYW109" s="159"/>
      <c r="PYX109" s="159"/>
      <c r="PYY109" s="159"/>
      <c r="PYZ109" s="159"/>
      <c r="PZA109" s="159"/>
      <c r="PZB109" s="159"/>
      <c r="PZC109" s="159"/>
      <c r="PZD109" s="159"/>
      <c r="PZE109" s="159"/>
      <c r="PZF109" s="159"/>
      <c r="PZG109" s="159"/>
      <c r="PZH109" s="159"/>
      <c r="PZI109" s="159"/>
      <c r="PZJ109" s="159"/>
      <c r="PZK109" s="159"/>
      <c r="PZL109" s="159"/>
      <c r="PZM109" s="159"/>
      <c r="PZN109" s="159"/>
      <c r="PZO109" s="159"/>
      <c r="PZP109" s="159"/>
      <c r="PZQ109" s="159"/>
      <c r="PZR109" s="159"/>
      <c r="PZS109" s="159"/>
      <c r="PZT109" s="159"/>
      <c r="PZU109" s="159"/>
      <c r="PZV109" s="159"/>
      <c r="PZW109" s="159"/>
      <c r="PZX109" s="159"/>
      <c r="PZY109" s="159"/>
      <c r="PZZ109" s="159"/>
      <c r="QAA109" s="159"/>
      <c r="QAB109" s="159"/>
      <c r="QAC109" s="159"/>
      <c r="QAD109" s="159"/>
      <c r="QAE109" s="159"/>
      <c r="QAF109" s="159"/>
      <c r="QAG109" s="159"/>
      <c r="QAH109" s="159"/>
      <c r="QAI109" s="159"/>
      <c r="QAJ109" s="159"/>
      <c r="QAK109" s="159"/>
      <c r="QAL109" s="159"/>
      <c r="QAM109" s="159"/>
      <c r="QAN109" s="159"/>
      <c r="QAO109" s="159"/>
      <c r="QAP109" s="159"/>
      <c r="QAQ109" s="159"/>
      <c r="QAR109" s="159"/>
      <c r="QAS109" s="159"/>
      <c r="QAT109" s="159"/>
      <c r="QAU109" s="159"/>
      <c r="QAV109" s="159"/>
      <c r="QAW109" s="159"/>
      <c r="QAX109" s="159"/>
      <c r="QAY109" s="159"/>
      <c r="QAZ109" s="159"/>
      <c r="QBA109" s="159"/>
      <c r="QBB109" s="159"/>
      <c r="QBC109" s="159"/>
      <c r="QBD109" s="159"/>
      <c r="QBE109" s="159"/>
      <c r="QBF109" s="159"/>
      <c r="QBG109" s="159"/>
      <c r="QBH109" s="159"/>
      <c r="QBI109" s="159"/>
      <c r="QBJ109" s="159"/>
      <c r="QBK109" s="159"/>
      <c r="QBL109" s="159"/>
      <c r="QBM109" s="159"/>
      <c r="QBN109" s="159"/>
      <c r="QBO109" s="159"/>
      <c r="QBP109" s="159"/>
      <c r="QBQ109" s="159"/>
      <c r="QBR109" s="159"/>
      <c r="QBS109" s="159"/>
      <c r="QBT109" s="159"/>
      <c r="QBU109" s="159"/>
      <c r="QBV109" s="159"/>
      <c r="QBW109" s="159"/>
      <c r="QBX109" s="159"/>
      <c r="QBY109" s="159"/>
      <c r="QBZ109" s="159"/>
      <c r="QCA109" s="159"/>
      <c r="QCB109" s="159"/>
      <c r="QCC109" s="159"/>
      <c r="QCD109" s="159"/>
      <c r="QCE109" s="159"/>
      <c r="QCF109" s="159"/>
      <c r="QCG109" s="159"/>
      <c r="QCH109" s="159"/>
      <c r="QCI109" s="159"/>
      <c r="QCJ109" s="159"/>
      <c r="QCK109" s="159"/>
      <c r="QCL109" s="159"/>
      <c r="QCM109" s="159"/>
      <c r="QCN109" s="159"/>
      <c r="QCO109" s="159"/>
      <c r="QCP109" s="159"/>
      <c r="QCQ109" s="159"/>
      <c r="QCR109" s="159"/>
      <c r="QCS109" s="159"/>
      <c r="QCT109" s="159"/>
      <c r="QCU109" s="159"/>
      <c r="QCV109" s="159"/>
      <c r="QCW109" s="159"/>
      <c r="QCX109" s="159"/>
      <c r="QCY109" s="159"/>
      <c r="QCZ109" s="159"/>
      <c r="QDA109" s="159"/>
      <c r="QDB109" s="159"/>
      <c r="QDC109" s="159"/>
      <c r="QDD109" s="159"/>
      <c r="QDE109" s="159"/>
      <c r="QDF109" s="159"/>
      <c r="QDG109" s="159"/>
      <c r="QDH109" s="159"/>
      <c r="QDI109" s="159"/>
      <c r="QDJ109" s="159"/>
      <c r="QDK109" s="159"/>
      <c r="QDL109" s="159"/>
      <c r="QDM109" s="159"/>
      <c r="QDN109" s="159"/>
      <c r="QDO109" s="159"/>
      <c r="QDP109" s="159"/>
      <c r="QDQ109" s="159"/>
      <c r="QDR109" s="159"/>
      <c r="QDS109" s="159"/>
      <c r="QDT109" s="159"/>
      <c r="QDU109" s="159"/>
      <c r="QDV109" s="159"/>
      <c r="QDW109" s="159"/>
      <c r="QDX109" s="159"/>
      <c r="QDY109" s="159"/>
      <c r="QDZ109" s="159"/>
      <c r="QEA109" s="159"/>
      <c r="QEB109" s="159"/>
      <c r="QEC109" s="159"/>
      <c r="QED109" s="159"/>
      <c r="QEE109" s="159"/>
      <c r="QEF109" s="159"/>
      <c r="QEG109" s="159"/>
      <c r="QEH109" s="159"/>
      <c r="QEI109" s="159"/>
      <c r="QEJ109" s="159"/>
      <c r="QEK109" s="159"/>
      <c r="QEL109" s="159"/>
      <c r="QEM109" s="159"/>
      <c r="QEN109" s="159"/>
      <c r="QEO109" s="159"/>
      <c r="QEP109" s="159"/>
      <c r="QEQ109" s="159"/>
      <c r="QER109" s="159"/>
      <c r="QES109" s="159"/>
      <c r="QET109" s="159"/>
      <c r="QEU109" s="159"/>
      <c r="QEV109" s="159"/>
      <c r="QEW109" s="159"/>
      <c r="QEX109" s="159"/>
      <c r="QEY109" s="159"/>
      <c r="QEZ109" s="159"/>
      <c r="QFA109" s="159"/>
      <c r="QFB109" s="159"/>
      <c r="QFC109" s="159"/>
      <c r="QFD109" s="159"/>
      <c r="QFE109" s="159"/>
      <c r="QFF109" s="159"/>
      <c r="QFG109" s="159"/>
      <c r="QFH109" s="159"/>
      <c r="QFI109" s="159"/>
      <c r="QFJ109" s="159"/>
      <c r="QFK109" s="159"/>
      <c r="QFL109" s="159"/>
      <c r="QFM109" s="159"/>
      <c r="QFN109" s="159"/>
      <c r="QFO109" s="159"/>
      <c r="QFP109" s="159"/>
      <c r="QFQ109" s="159"/>
      <c r="QFR109" s="159"/>
      <c r="QFS109" s="159"/>
      <c r="QFT109" s="159"/>
      <c r="QFU109" s="159"/>
      <c r="QFV109" s="159"/>
      <c r="QFW109" s="159"/>
      <c r="QFX109" s="159"/>
      <c r="QFY109" s="159"/>
      <c r="QFZ109" s="159"/>
      <c r="QGA109" s="159"/>
      <c r="QGB109" s="159"/>
      <c r="QGC109" s="159"/>
      <c r="QGD109" s="159"/>
      <c r="QGE109" s="159"/>
      <c r="QGF109" s="159"/>
      <c r="QGG109" s="159"/>
      <c r="QGH109" s="159"/>
      <c r="QGI109" s="159"/>
      <c r="QGJ109" s="159"/>
      <c r="QGK109" s="159"/>
      <c r="QGL109" s="159"/>
      <c r="QGM109" s="159"/>
      <c r="QGN109" s="159"/>
      <c r="QGO109" s="159"/>
      <c r="QGP109" s="159"/>
      <c r="QGQ109" s="159"/>
      <c r="QGR109" s="159"/>
      <c r="QGS109" s="159"/>
      <c r="QGT109" s="159"/>
      <c r="QGU109" s="159"/>
      <c r="QGV109" s="159"/>
      <c r="QGW109" s="159"/>
      <c r="QGX109" s="159"/>
      <c r="QGY109" s="159"/>
      <c r="QGZ109" s="159"/>
      <c r="QHA109" s="159"/>
      <c r="QHB109" s="159"/>
      <c r="QHC109" s="159"/>
      <c r="QHD109" s="159"/>
      <c r="QHE109" s="159"/>
      <c r="QHF109" s="159"/>
      <c r="QHG109" s="159"/>
      <c r="QHH109" s="159"/>
      <c r="QHI109" s="159"/>
      <c r="QHJ109" s="159"/>
      <c r="QHK109" s="159"/>
      <c r="QHL109" s="159"/>
      <c r="QHM109" s="159"/>
      <c r="QHN109" s="159"/>
      <c r="QHO109" s="159"/>
      <c r="QHP109" s="159"/>
      <c r="QHQ109" s="159"/>
      <c r="QHR109" s="159"/>
      <c r="QHS109" s="159"/>
      <c r="QHT109" s="159"/>
      <c r="QHU109" s="159"/>
      <c r="QHV109" s="159"/>
      <c r="QHW109" s="159"/>
      <c r="QHX109" s="159"/>
      <c r="QHY109" s="159"/>
      <c r="QHZ109" s="159"/>
      <c r="QIA109" s="159"/>
      <c r="QIB109" s="159"/>
      <c r="QIC109" s="159"/>
      <c r="QID109" s="159"/>
      <c r="QIE109" s="159"/>
      <c r="QIF109" s="159"/>
      <c r="QIG109" s="159"/>
      <c r="QIH109" s="159"/>
      <c r="QII109" s="159"/>
      <c r="QIJ109" s="159"/>
      <c r="QIK109" s="159"/>
      <c r="QIL109" s="159"/>
      <c r="QIM109" s="159"/>
      <c r="QIN109" s="159"/>
      <c r="QIO109" s="159"/>
      <c r="QIP109" s="159"/>
      <c r="QIQ109" s="159"/>
      <c r="QIR109" s="159"/>
      <c r="QIS109" s="159"/>
      <c r="QIT109" s="159"/>
      <c r="QIU109" s="159"/>
      <c r="QIV109" s="159"/>
      <c r="QIW109" s="159"/>
      <c r="QIX109" s="159"/>
      <c r="QIY109" s="159"/>
      <c r="QIZ109" s="159"/>
      <c r="QJA109" s="159"/>
      <c r="QJB109" s="159"/>
      <c r="QJC109" s="159"/>
      <c r="QJD109" s="159"/>
      <c r="QJE109" s="159"/>
      <c r="QJF109" s="159"/>
      <c r="QJG109" s="159"/>
      <c r="QJH109" s="159"/>
      <c r="QJI109" s="159"/>
      <c r="QJJ109" s="159"/>
      <c r="QJK109" s="159"/>
      <c r="QJL109" s="159"/>
      <c r="QJM109" s="159"/>
      <c r="QJN109" s="159"/>
      <c r="QJO109" s="159"/>
      <c r="QJP109" s="159"/>
      <c r="QJQ109" s="159"/>
      <c r="QJR109" s="159"/>
      <c r="QJS109" s="159"/>
      <c r="QJT109" s="159"/>
      <c r="QJU109" s="159"/>
      <c r="QJV109" s="159"/>
      <c r="QJW109" s="159"/>
      <c r="QJX109" s="159"/>
      <c r="QJY109" s="159"/>
      <c r="QJZ109" s="159"/>
      <c r="QKA109" s="159"/>
      <c r="QKB109" s="159"/>
      <c r="QKC109" s="159"/>
      <c r="QKD109" s="159"/>
      <c r="QKE109" s="159"/>
      <c r="QKF109" s="159"/>
      <c r="QKG109" s="159"/>
      <c r="QKH109" s="159"/>
      <c r="QKI109" s="159"/>
      <c r="QKJ109" s="159"/>
      <c r="QKK109" s="159"/>
      <c r="QKL109" s="159"/>
      <c r="QKM109" s="159"/>
      <c r="QKN109" s="159"/>
      <c r="QKO109" s="159"/>
      <c r="QKP109" s="159"/>
      <c r="QKQ109" s="159"/>
      <c r="QKR109" s="159"/>
      <c r="QKS109" s="159"/>
      <c r="QKT109" s="159"/>
      <c r="QKU109" s="159"/>
      <c r="QKV109" s="159"/>
      <c r="QKW109" s="159"/>
      <c r="QKX109" s="159"/>
      <c r="QKY109" s="159"/>
      <c r="QKZ109" s="159"/>
      <c r="QLA109" s="159"/>
      <c r="QLB109" s="159"/>
      <c r="QLC109" s="159"/>
      <c r="QLD109" s="159"/>
      <c r="QLE109" s="159"/>
      <c r="QLF109" s="159"/>
      <c r="QLG109" s="159"/>
      <c r="QLH109" s="159"/>
      <c r="QLI109" s="159"/>
      <c r="QLJ109" s="159"/>
      <c r="QLK109" s="159"/>
      <c r="QLL109" s="159"/>
      <c r="QLM109" s="159"/>
      <c r="QLN109" s="159"/>
      <c r="QLO109" s="159"/>
      <c r="QLP109" s="159"/>
      <c r="QLQ109" s="159"/>
      <c r="QLR109" s="159"/>
      <c r="QLS109" s="159"/>
      <c r="QLT109" s="159"/>
      <c r="QLU109" s="159"/>
      <c r="QLV109" s="159"/>
      <c r="QLW109" s="159"/>
      <c r="QLX109" s="159"/>
      <c r="QLY109" s="159"/>
      <c r="QLZ109" s="159"/>
      <c r="QMA109" s="159"/>
      <c r="QMB109" s="159"/>
      <c r="QMC109" s="159"/>
      <c r="QMD109" s="159"/>
      <c r="QME109" s="159"/>
      <c r="QMF109" s="159"/>
      <c r="QMG109" s="159"/>
      <c r="QMH109" s="159"/>
      <c r="QMI109" s="159"/>
      <c r="QMJ109" s="159"/>
      <c r="QMK109" s="159"/>
      <c r="QML109" s="159"/>
      <c r="QMM109" s="159"/>
      <c r="QMN109" s="159"/>
      <c r="QMO109" s="159"/>
      <c r="QMP109" s="159"/>
      <c r="QMQ109" s="159"/>
      <c r="QMR109" s="159"/>
      <c r="QMS109" s="159"/>
      <c r="QMT109" s="159"/>
      <c r="QMU109" s="159"/>
      <c r="QMV109" s="159"/>
      <c r="QMW109" s="159"/>
      <c r="QMX109" s="159"/>
      <c r="QMY109" s="159"/>
      <c r="QMZ109" s="159"/>
      <c r="QNA109" s="159"/>
      <c r="QNB109" s="159"/>
      <c r="QNC109" s="159"/>
      <c r="QND109" s="159"/>
      <c r="QNE109" s="159"/>
      <c r="QNF109" s="159"/>
      <c r="QNG109" s="159"/>
      <c r="QNH109" s="159"/>
      <c r="QNI109" s="159"/>
      <c r="QNJ109" s="159"/>
      <c r="QNK109" s="159"/>
      <c r="QNL109" s="159"/>
      <c r="QNM109" s="159"/>
      <c r="QNN109" s="159"/>
      <c r="QNO109" s="159"/>
      <c r="QNP109" s="159"/>
      <c r="QNQ109" s="159"/>
      <c r="QNR109" s="159"/>
      <c r="QNS109" s="159"/>
      <c r="QNT109" s="159"/>
      <c r="QNU109" s="159"/>
      <c r="QNV109" s="159"/>
      <c r="QNW109" s="159"/>
      <c r="QNX109" s="159"/>
      <c r="QNY109" s="159"/>
      <c r="QNZ109" s="159"/>
      <c r="QOA109" s="159"/>
      <c r="QOB109" s="159"/>
      <c r="QOC109" s="159"/>
      <c r="QOD109" s="159"/>
      <c r="QOE109" s="159"/>
      <c r="QOF109" s="159"/>
      <c r="QOG109" s="159"/>
      <c r="QOH109" s="159"/>
      <c r="QOI109" s="159"/>
      <c r="QOJ109" s="159"/>
      <c r="QOK109" s="159"/>
      <c r="QOL109" s="159"/>
      <c r="QOM109" s="159"/>
      <c r="QON109" s="159"/>
      <c r="QOO109" s="159"/>
      <c r="QOP109" s="159"/>
      <c r="QOQ109" s="159"/>
      <c r="QOR109" s="159"/>
      <c r="QOS109" s="159"/>
      <c r="QOT109" s="159"/>
      <c r="QOU109" s="159"/>
      <c r="QOV109" s="159"/>
      <c r="QOW109" s="159"/>
      <c r="QOX109" s="159"/>
      <c r="QOY109" s="159"/>
      <c r="QOZ109" s="159"/>
      <c r="QPA109" s="159"/>
      <c r="QPB109" s="159"/>
      <c r="QPC109" s="159"/>
      <c r="QPD109" s="159"/>
      <c r="QPE109" s="159"/>
      <c r="QPF109" s="159"/>
      <c r="QPG109" s="159"/>
      <c r="QPH109" s="159"/>
      <c r="QPI109" s="159"/>
      <c r="QPJ109" s="159"/>
      <c r="QPK109" s="159"/>
      <c r="QPL109" s="159"/>
      <c r="QPM109" s="159"/>
      <c r="QPN109" s="159"/>
      <c r="QPO109" s="159"/>
      <c r="QPP109" s="159"/>
      <c r="QPQ109" s="159"/>
      <c r="QPR109" s="159"/>
      <c r="QPS109" s="159"/>
      <c r="QPT109" s="159"/>
      <c r="QPU109" s="159"/>
      <c r="QPV109" s="159"/>
      <c r="QPW109" s="159"/>
      <c r="QPX109" s="159"/>
      <c r="QPY109" s="159"/>
      <c r="QPZ109" s="159"/>
      <c r="QQA109" s="159"/>
      <c r="QQB109" s="159"/>
      <c r="QQC109" s="159"/>
      <c r="QQD109" s="159"/>
      <c r="QQE109" s="159"/>
      <c r="QQF109" s="159"/>
      <c r="QQG109" s="159"/>
      <c r="QQH109" s="159"/>
      <c r="QQI109" s="159"/>
      <c r="QQJ109" s="159"/>
      <c r="QQK109" s="159"/>
      <c r="QQL109" s="159"/>
      <c r="QQM109" s="159"/>
      <c r="QQN109" s="159"/>
      <c r="QQO109" s="159"/>
      <c r="QQP109" s="159"/>
      <c r="QQQ109" s="159"/>
      <c r="QQR109" s="159"/>
      <c r="QQS109" s="159"/>
      <c r="QQT109" s="159"/>
      <c r="QQU109" s="159"/>
      <c r="QQV109" s="159"/>
      <c r="QQW109" s="159"/>
      <c r="QQX109" s="159"/>
      <c r="QQY109" s="159"/>
      <c r="QQZ109" s="159"/>
      <c r="QRA109" s="159"/>
      <c r="QRB109" s="159"/>
      <c r="QRC109" s="159"/>
      <c r="QRD109" s="159"/>
      <c r="QRE109" s="159"/>
      <c r="QRF109" s="159"/>
      <c r="QRG109" s="159"/>
      <c r="QRH109" s="159"/>
      <c r="QRI109" s="159"/>
      <c r="QRJ109" s="159"/>
      <c r="QRK109" s="159"/>
      <c r="QRL109" s="159"/>
      <c r="QRM109" s="159"/>
      <c r="QRN109" s="159"/>
      <c r="QRO109" s="159"/>
      <c r="QRP109" s="159"/>
      <c r="QRQ109" s="159"/>
      <c r="QRR109" s="159"/>
      <c r="QRS109" s="159"/>
      <c r="QRT109" s="159"/>
      <c r="QRU109" s="159"/>
      <c r="QRV109" s="159"/>
      <c r="QRW109" s="159"/>
      <c r="QRX109" s="159"/>
      <c r="QRY109" s="159"/>
      <c r="QRZ109" s="159"/>
      <c r="QSA109" s="159"/>
      <c r="QSB109" s="159"/>
      <c r="QSC109" s="159"/>
      <c r="QSD109" s="159"/>
      <c r="QSE109" s="159"/>
      <c r="QSF109" s="159"/>
      <c r="QSG109" s="159"/>
      <c r="QSH109" s="159"/>
      <c r="QSI109" s="159"/>
      <c r="QSJ109" s="159"/>
      <c r="QSK109" s="159"/>
      <c r="QSL109" s="159"/>
      <c r="QSM109" s="159"/>
      <c r="QSN109" s="159"/>
      <c r="QSO109" s="159"/>
      <c r="QSP109" s="159"/>
      <c r="QSQ109" s="159"/>
      <c r="QSR109" s="159"/>
      <c r="QSS109" s="159"/>
      <c r="QST109" s="159"/>
      <c r="QSU109" s="159"/>
      <c r="QSV109" s="159"/>
      <c r="QSW109" s="159"/>
      <c r="QSX109" s="159"/>
      <c r="QSY109" s="159"/>
      <c r="QSZ109" s="159"/>
      <c r="QTA109" s="159"/>
      <c r="QTB109" s="159"/>
      <c r="QTC109" s="159"/>
      <c r="QTD109" s="159"/>
      <c r="QTE109" s="159"/>
      <c r="QTF109" s="159"/>
      <c r="QTG109" s="159"/>
      <c r="QTH109" s="159"/>
      <c r="QTI109" s="159"/>
      <c r="QTJ109" s="159"/>
      <c r="QTK109" s="159"/>
      <c r="QTL109" s="159"/>
      <c r="QTM109" s="159"/>
      <c r="QTN109" s="159"/>
      <c r="QTO109" s="159"/>
      <c r="QTP109" s="159"/>
      <c r="QTQ109" s="159"/>
      <c r="QTR109" s="159"/>
      <c r="QTS109" s="159"/>
      <c r="QTT109" s="159"/>
      <c r="QTU109" s="159"/>
      <c r="QTV109" s="159"/>
      <c r="QTW109" s="159"/>
      <c r="QTX109" s="159"/>
      <c r="QTY109" s="159"/>
      <c r="QTZ109" s="159"/>
      <c r="QUA109" s="159"/>
      <c r="QUB109" s="159"/>
      <c r="QUC109" s="159"/>
      <c r="QUD109" s="159"/>
      <c r="QUE109" s="159"/>
      <c r="QUF109" s="159"/>
      <c r="QUG109" s="159"/>
      <c r="QUH109" s="159"/>
      <c r="QUI109" s="159"/>
      <c r="QUJ109" s="159"/>
      <c r="QUK109" s="159"/>
      <c r="QUL109" s="159"/>
      <c r="QUM109" s="159"/>
      <c r="QUN109" s="159"/>
      <c r="QUO109" s="159"/>
      <c r="QUP109" s="159"/>
      <c r="QUQ109" s="159"/>
      <c r="QUR109" s="159"/>
      <c r="QUS109" s="159"/>
      <c r="QUT109" s="159"/>
      <c r="QUU109" s="159"/>
      <c r="QUV109" s="159"/>
      <c r="QUW109" s="159"/>
      <c r="QUX109" s="159"/>
      <c r="QUY109" s="159"/>
      <c r="QUZ109" s="159"/>
      <c r="QVA109" s="159"/>
      <c r="QVB109" s="159"/>
      <c r="QVC109" s="159"/>
      <c r="QVD109" s="159"/>
      <c r="QVE109" s="159"/>
      <c r="QVF109" s="159"/>
      <c r="QVG109" s="159"/>
      <c r="QVH109" s="159"/>
      <c r="QVI109" s="159"/>
      <c r="QVJ109" s="159"/>
      <c r="QVK109" s="159"/>
      <c r="QVL109" s="159"/>
      <c r="QVM109" s="159"/>
      <c r="QVN109" s="159"/>
      <c r="QVO109" s="159"/>
      <c r="QVP109" s="159"/>
      <c r="QVQ109" s="159"/>
      <c r="QVR109" s="159"/>
      <c r="QVS109" s="159"/>
      <c r="QVT109" s="159"/>
      <c r="QVU109" s="159"/>
      <c r="QVV109" s="159"/>
      <c r="QVW109" s="159"/>
      <c r="QVX109" s="159"/>
      <c r="QVY109" s="159"/>
      <c r="QVZ109" s="159"/>
      <c r="QWA109" s="159"/>
      <c r="QWB109" s="159"/>
      <c r="QWC109" s="159"/>
      <c r="QWD109" s="159"/>
      <c r="QWE109" s="159"/>
      <c r="QWF109" s="159"/>
      <c r="QWG109" s="159"/>
      <c r="QWH109" s="159"/>
      <c r="QWI109" s="159"/>
      <c r="QWJ109" s="159"/>
      <c r="QWK109" s="159"/>
      <c r="QWL109" s="159"/>
      <c r="QWM109" s="159"/>
      <c r="QWN109" s="159"/>
      <c r="QWO109" s="159"/>
      <c r="QWP109" s="159"/>
      <c r="QWQ109" s="159"/>
      <c r="QWR109" s="159"/>
      <c r="QWS109" s="159"/>
      <c r="QWT109" s="159"/>
      <c r="QWU109" s="159"/>
      <c r="QWV109" s="159"/>
      <c r="QWW109" s="159"/>
      <c r="QWX109" s="159"/>
      <c r="QWY109" s="159"/>
      <c r="QWZ109" s="159"/>
      <c r="QXA109" s="159"/>
      <c r="QXB109" s="159"/>
      <c r="QXC109" s="159"/>
      <c r="QXD109" s="159"/>
      <c r="QXE109" s="159"/>
      <c r="QXF109" s="159"/>
      <c r="QXG109" s="159"/>
      <c r="QXH109" s="159"/>
      <c r="QXI109" s="159"/>
      <c r="QXJ109" s="159"/>
      <c r="QXK109" s="159"/>
      <c r="QXL109" s="159"/>
      <c r="QXM109" s="159"/>
      <c r="QXN109" s="159"/>
      <c r="QXO109" s="159"/>
      <c r="QXP109" s="159"/>
      <c r="QXQ109" s="159"/>
      <c r="QXR109" s="159"/>
      <c r="QXS109" s="159"/>
      <c r="QXT109" s="159"/>
      <c r="QXU109" s="159"/>
      <c r="QXV109" s="159"/>
      <c r="QXW109" s="159"/>
      <c r="QXX109" s="159"/>
      <c r="QXY109" s="159"/>
      <c r="QXZ109" s="159"/>
      <c r="QYA109" s="159"/>
      <c r="QYB109" s="159"/>
      <c r="QYC109" s="159"/>
      <c r="QYD109" s="159"/>
      <c r="QYE109" s="159"/>
      <c r="QYF109" s="159"/>
      <c r="QYG109" s="159"/>
      <c r="QYH109" s="159"/>
      <c r="QYI109" s="159"/>
      <c r="QYJ109" s="159"/>
      <c r="QYK109" s="159"/>
      <c r="QYL109" s="159"/>
      <c r="QYM109" s="159"/>
      <c r="QYN109" s="159"/>
      <c r="QYO109" s="159"/>
      <c r="QYP109" s="159"/>
      <c r="QYQ109" s="159"/>
      <c r="QYR109" s="159"/>
      <c r="QYS109" s="159"/>
      <c r="QYT109" s="159"/>
      <c r="QYU109" s="159"/>
      <c r="QYV109" s="159"/>
      <c r="QYW109" s="159"/>
      <c r="QYX109" s="159"/>
      <c r="QYY109" s="159"/>
      <c r="QYZ109" s="159"/>
      <c r="QZA109" s="159"/>
      <c r="QZB109" s="159"/>
      <c r="QZC109" s="159"/>
      <c r="QZD109" s="159"/>
      <c r="QZE109" s="159"/>
      <c r="QZF109" s="159"/>
      <c r="QZG109" s="159"/>
      <c r="QZH109" s="159"/>
      <c r="QZI109" s="159"/>
      <c r="QZJ109" s="159"/>
      <c r="QZK109" s="159"/>
      <c r="QZL109" s="159"/>
      <c r="QZM109" s="159"/>
      <c r="QZN109" s="159"/>
      <c r="QZO109" s="159"/>
      <c r="QZP109" s="159"/>
      <c r="QZQ109" s="159"/>
      <c r="QZR109" s="159"/>
      <c r="QZS109" s="159"/>
      <c r="QZT109" s="159"/>
      <c r="QZU109" s="159"/>
      <c r="QZV109" s="159"/>
      <c r="QZW109" s="159"/>
      <c r="QZX109" s="159"/>
      <c r="QZY109" s="159"/>
      <c r="QZZ109" s="159"/>
      <c r="RAA109" s="159"/>
      <c r="RAB109" s="159"/>
      <c r="RAC109" s="159"/>
      <c r="RAD109" s="159"/>
      <c r="RAE109" s="159"/>
      <c r="RAF109" s="159"/>
      <c r="RAG109" s="159"/>
      <c r="RAH109" s="159"/>
      <c r="RAI109" s="159"/>
      <c r="RAJ109" s="159"/>
      <c r="RAK109" s="159"/>
      <c r="RAL109" s="159"/>
      <c r="RAM109" s="159"/>
      <c r="RAN109" s="159"/>
      <c r="RAO109" s="159"/>
      <c r="RAP109" s="159"/>
      <c r="RAQ109" s="159"/>
      <c r="RAR109" s="159"/>
      <c r="RAS109" s="159"/>
      <c r="RAT109" s="159"/>
      <c r="RAU109" s="159"/>
      <c r="RAV109" s="159"/>
      <c r="RAW109" s="159"/>
      <c r="RAX109" s="159"/>
      <c r="RAY109" s="159"/>
      <c r="RAZ109" s="159"/>
      <c r="RBA109" s="159"/>
      <c r="RBB109" s="159"/>
      <c r="RBC109" s="159"/>
      <c r="RBD109" s="159"/>
      <c r="RBE109" s="159"/>
      <c r="RBF109" s="159"/>
      <c r="RBG109" s="159"/>
      <c r="RBH109" s="159"/>
      <c r="RBI109" s="159"/>
      <c r="RBJ109" s="159"/>
      <c r="RBK109" s="159"/>
      <c r="RBL109" s="159"/>
      <c r="RBM109" s="159"/>
      <c r="RBN109" s="159"/>
      <c r="RBO109" s="159"/>
      <c r="RBP109" s="159"/>
      <c r="RBQ109" s="159"/>
      <c r="RBR109" s="159"/>
      <c r="RBS109" s="159"/>
      <c r="RBT109" s="159"/>
      <c r="RBU109" s="159"/>
      <c r="RBV109" s="159"/>
      <c r="RBW109" s="159"/>
      <c r="RBX109" s="159"/>
      <c r="RBY109" s="159"/>
      <c r="RBZ109" s="159"/>
      <c r="RCA109" s="159"/>
      <c r="RCB109" s="159"/>
      <c r="RCC109" s="159"/>
      <c r="RCD109" s="159"/>
      <c r="RCE109" s="159"/>
      <c r="RCF109" s="159"/>
      <c r="RCG109" s="159"/>
      <c r="RCH109" s="159"/>
      <c r="RCI109" s="159"/>
      <c r="RCJ109" s="159"/>
      <c r="RCK109" s="159"/>
      <c r="RCL109" s="159"/>
      <c r="RCM109" s="159"/>
      <c r="RCN109" s="159"/>
      <c r="RCO109" s="159"/>
      <c r="RCP109" s="159"/>
      <c r="RCQ109" s="159"/>
      <c r="RCR109" s="159"/>
      <c r="RCS109" s="159"/>
      <c r="RCT109" s="159"/>
      <c r="RCU109" s="159"/>
      <c r="RCV109" s="159"/>
      <c r="RCW109" s="159"/>
      <c r="RCX109" s="159"/>
      <c r="RCY109" s="159"/>
      <c r="RCZ109" s="159"/>
      <c r="RDA109" s="159"/>
      <c r="RDB109" s="159"/>
      <c r="RDC109" s="159"/>
      <c r="RDD109" s="159"/>
      <c r="RDE109" s="159"/>
      <c r="RDF109" s="159"/>
      <c r="RDG109" s="159"/>
      <c r="RDH109" s="159"/>
      <c r="RDI109" s="159"/>
      <c r="RDJ109" s="159"/>
      <c r="RDK109" s="159"/>
      <c r="RDL109" s="159"/>
      <c r="RDM109" s="159"/>
      <c r="RDN109" s="159"/>
      <c r="RDO109" s="159"/>
      <c r="RDP109" s="159"/>
      <c r="RDQ109" s="159"/>
      <c r="RDR109" s="159"/>
      <c r="RDS109" s="159"/>
      <c r="RDT109" s="159"/>
      <c r="RDU109" s="159"/>
      <c r="RDV109" s="159"/>
      <c r="RDW109" s="159"/>
      <c r="RDX109" s="159"/>
      <c r="RDY109" s="159"/>
      <c r="RDZ109" s="159"/>
      <c r="REA109" s="159"/>
      <c r="REB109" s="159"/>
      <c r="REC109" s="159"/>
      <c r="RED109" s="159"/>
      <c r="REE109" s="159"/>
      <c r="REF109" s="159"/>
      <c r="REG109" s="159"/>
      <c r="REH109" s="159"/>
      <c r="REI109" s="159"/>
      <c r="REJ109" s="159"/>
      <c r="REK109" s="159"/>
      <c r="REL109" s="159"/>
      <c r="REM109" s="159"/>
      <c r="REN109" s="159"/>
      <c r="REO109" s="159"/>
      <c r="REP109" s="159"/>
      <c r="REQ109" s="159"/>
      <c r="RER109" s="159"/>
      <c r="RES109" s="159"/>
      <c r="RET109" s="159"/>
      <c r="REU109" s="159"/>
      <c r="REV109" s="159"/>
      <c r="REW109" s="159"/>
      <c r="REX109" s="159"/>
      <c r="REY109" s="159"/>
      <c r="REZ109" s="159"/>
      <c r="RFA109" s="159"/>
      <c r="RFB109" s="159"/>
      <c r="RFC109" s="159"/>
      <c r="RFD109" s="159"/>
      <c r="RFE109" s="159"/>
      <c r="RFF109" s="159"/>
      <c r="RFG109" s="159"/>
      <c r="RFH109" s="159"/>
      <c r="RFI109" s="159"/>
      <c r="RFJ109" s="159"/>
      <c r="RFK109" s="159"/>
      <c r="RFL109" s="159"/>
      <c r="RFM109" s="159"/>
      <c r="RFN109" s="159"/>
      <c r="RFO109" s="159"/>
      <c r="RFP109" s="159"/>
      <c r="RFQ109" s="159"/>
      <c r="RFR109" s="159"/>
      <c r="RFS109" s="159"/>
      <c r="RFT109" s="159"/>
      <c r="RFU109" s="159"/>
      <c r="RFV109" s="159"/>
      <c r="RFW109" s="159"/>
      <c r="RFX109" s="159"/>
      <c r="RFY109" s="159"/>
      <c r="RFZ109" s="159"/>
      <c r="RGA109" s="159"/>
      <c r="RGB109" s="159"/>
      <c r="RGC109" s="159"/>
      <c r="RGD109" s="159"/>
      <c r="RGE109" s="159"/>
      <c r="RGF109" s="159"/>
      <c r="RGG109" s="159"/>
      <c r="RGH109" s="159"/>
      <c r="RGI109" s="159"/>
      <c r="RGJ109" s="159"/>
      <c r="RGK109" s="159"/>
      <c r="RGL109" s="159"/>
      <c r="RGM109" s="159"/>
      <c r="RGN109" s="159"/>
      <c r="RGO109" s="159"/>
      <c r="RGP109" s="159"/>
      <c r="RGQ109" s="159"/>
      <c r="RGR109" s="159"/>
      <c r="RGS109" s="159"/>
      <c r="RGT109" s="159"/>
      <c r="RGU109" s="159"/>
      <c r="RGV109" s="159"/>
      <c r="RGW109" s="159"/>
      <c r="RGX109" s="159"/>
      <c r="RGY109" s="159"/>
      <c r="RGZ109" s="159"/>
      <c r="RHA109" s="159"/>
      <c r="RHB109" s="159"/>
      <c r="RHC109" s="159"/>
      <c r="RHD109" s="159"/>
      <c r="RHE109" s="159"/>
      <c r="RHF109" s="159"/>
      <c r="RHG109" s="159"/>
      <c r="RHH109" s="159"/>
      <c r="RHI109" s="159"/>
      <c r="RHJ109" s="159"/>
      <c r="RHK109" s="159"/>
      <c r="RHL109" s="159"/>
      <c r="RHM109" s="159"/>
      <c r="RHN109" s="159"/>
      <c r="RHO109" s="159"/>
      <c r="RHP109" s="159"/>
      <c r="RHQ109" s="159"/>
      <c r="RHR109" s="159"/>
      <c r="RHS109" s="159"/>
      <c r="RHT109" s="159"/>
      <c r="RHU109" s="159"/>
      <c r="RHV109" s="159"/>
      <c r="RHW109" s="159"/>
      <c r="RHX109" s="159"/>
      <c r="RHY109" s="159"/>
      <c r="RHZ109" s="159"/>
      <c r="RIA109" s="159"/>
      <c r="RIB109" s="159"/>
      <c r="RIC109" s="159"/>
      <c r="RID109" s="159"/>
      <c r="RIE109" s="159"/>
      <c r="RIF109" s="159"/>
      <c r="RIG109" s="159"/>
      <c r="RIH109" s="159"/>
      <c r="RII109" s="159"/>
      <c r="RIJ109" s="159"/>
      <c r="RIK109" s="159"/>
      <c r="RIL109" s="159"/>
      <c r="RIM109" s="159"/>
      <c r="RIN109" s="159"/>
      <c r="RIO109" s="159"/>
      <c r="RIP109" s="159"/>
      <c r="RIQ109" s="159"/>
      <c r="RIR109" s="159"/>
      <c r="RIS109" s="159"/>
      <c r="RIT109" s="159"/>
      <c r="RIU109" s="159"/>
      <c r="RIV109" s="159"/>
      <c r="RIW109" s="159"/>
      <c r="RIX109" s="159"/>
      <c r="RIY109" s="159"/>
      <c r="RIZ109" s="159"/>
      <c r="RJA109" s="159"/>
      <c r="RJB109" s="159"/>
      <c r="RJC109" s="159"/>
      <c r="RJD109" s="159"/>
      <c r="RJE109" s="159"/>
      <c r="RJF109" s="159"/>
      <c r="RJG109" s="159"/>
      <c r="RJH109" s="159"/>
      <c r="RJI109" s="159"/>
      <c r="RJJ109" s="159"/>
      <c r="RJK109" s="159"/>
      <c r="RJL109" s="159"/>
      <c r="RJM109" s="159"/>
      <c r="RJN109" s="159"/>
      <c r="RJO109" s="159"/>
      <c r="RJP109" s="159"/>
      <c r="RJQ109" s="159"/>
      <c r="RJR109" s="159"/>
      <c r="RJS109" s="159"/>
      <c r="RJT109" s="159"/>
      <c r="RJU109" s="159"/>
      <c r="RJV109" s="159"/>
      <c r="RJW109" s="159"/>
      <c r="RJX109" s="159"/>
      <c r="RJY109" s="159"/>
      <c r="RJZ109" s="159"/>
      <c r="RKA109" s="159"/>
      <c r="RKB109" s="159"/>
      <c r="RKC109" s="159"/>
      <c r="RKD109" s="159"/>
      <c r="RKE109" s="159"/>
      <c r="RKF109" s="159"/>
      <c r="RKG109" s="159"/>
      <c r="RKH109" s="159"/>
      <c r="RKI109" s="159"/>
      <c r="RKJ109" s="159"/>
      <c r="RKK109" s="159"/>
      <c r="RKL109" s="159"/>
      <c r="RKM109" s="159"/>
      <c r="RKN109" s="159"/>
      <c r="RKO109" s="159"/>
      <c r="RKP109" s="159"/>
      <c r="RKQ109" s="159"/>
      <c r="RKR109" s="159"/>
      <c r="RKS109" s="159"/>
      <c r="RKT109" s="159"/>
      <c r="RKU109" s="159"/>
      <c r="RKV109" s="159"/>
      <c r="RKW109" s="159"/>
      <c r="RKX109" s="159"/>
      <c r="RKY109" s="159"/>
      <c r="RKZ109" s="159"/>
      <c r="RLA109" s="159"/>
      <c r="RLB109" s="159"/>
      <c r="RLC109" s="159"/>
      <c r="RLD109" s="159"/>
      <c r="RLE109" s="159"/>
      <c r="RLF109" s="159"/>
      <c r="RLG109" s="159"/>
      <c r="RLH109" s="159"/>
      <c r="RLI109" s="159"/>
      <c r="RLJ109" s="159"/>
      <c r="RLK109" s="159"/>
      <c r="RLL109" s="159"/>
      <c r="RLM109" s="159"/>
      <c r="RLN109" s="159"/>
      <c r="RLO109" s="159"/>
      <c r="RLP109" s="159"/>
      <c r="RLQ109" s="159"/>
      <c r="RLR109" s="159"/>
      <c r="RLS109" s="159"/>
      <c r="RLT109" s="159"/>
      <c r="RLU109" s="159"/>
      <c r="RLV109" s="159"/>
      <c r="RLW109" s="159"/>
      <c r="RLX109" s="159"/>
      <c r="RLY109" s="159"/>
      <c r="RLZ109" s="159"/>
      <c r="RMA109" s="159"/>
      <c r="RMB109" s="159"/>
      <c r="RMC109" s="159"/>
      <c r="RMD109" s="159"/>
      <c r="RME109" s="159"/>
      <c r="RMF109" s="159"/>
      <c r="RMG109" s="159"/>
      <c r="RMH109" s="159"/>
      <c r="RMI109" s="159"/>
      <c r="RMJ109" s="159"/>
      <c r="RMK109" s="159"/>
      <c r="RML109" s="159"/>
      <c r="RMM109" s="159"/>
      <c r="RMN109" s="159"/>
      <c r="RMO109" s="159"/>
      <c r="RMP109" s="159"/>
      <c r="RMQ109" s="159"/>
      <c r="RMR109" s="159"/>
      <c r="RMS109" s="159"/>
      <c r="RMT109" s="159"/>
      <c r="RMU109" s="159"/>
      <c r="RMV109" s="159"/>
      <c r="RMW109" s="159"/>
      <c r="RMX109" s="159"/>
      <c r="RMY109" s="159"/>
      <c r="RMZ109" s="159"/>
      <c r="RNA109" s="159"/>
      <c r="RNB109" s="159"/>
      <c r="RNC109" s="159"/>
      <c r="RND109" s="159"/>
      <c r="RNE109" s="159"/>
      <c r="RNF109" s="159"/>
      <c r="RNG109" s="159"/>
      <c r="RNH109" s="159"/>
      <c r="RNI109" s="159"/>
      <c r="RNJ109" s="159"/>
      <c r="RNK109" s="159"/>
      <c r="RNL109" s="159"/>
      <c r="RNM109" s="159"/>
      <c r="RNN109" s="159"/>
      <c r="RNO109" s="159"/>
      <c r="RNP109" s="159"/>
      <c r="RNQ109" s="159"/>
      <c r="RNR109" s="159"/>
      <c r="RNS109" s="159"/>
      <c r="RNT109" s="159"/>
      <c r="RNU109" s="159"/>
      <c r="RNV109" s="159"/>
      <c r="RNW109" s="159"/>
      <c r="RNX109" s="159"/>
      <c r="RNY109" s="159"/>
      <c r="RNZ109" s="159"/>
      <c r="ROA109" s="159"/>
      <c r="ROB109" s="159"/>
      <c r="ROC109" s="159"/>
      <c r="ROD109" s="159"/>
      <c r="ROE109" s="159"/>
      <c r="ROF109" s="159"/>
      <c r="ROG109" s="159"/>
      <c r="ROH109" s="159"/>
      <c r="ROI109" s="159"/>
      <c r="ROJ109" s="159"/>
      <c r="ROK109" s="159"/>
      <c r="ROL109" s="159"/>
      <c r="ROM109" s="159"/>
      <c r="RON109" s="159"/>
      <c r="ROO109" s="159"/>
      <c r="ROP109" s="159"/>
      <c r="ROQ109" s="159"/>
      <c r="ROR109" s="159"/>
      <c r="ROS109" s="159"/>
      <c r="ROT109" s="159"/>
      <c r="ROU109" s="159"/>
      <c r="ROV109" s="159"/>
      <c r="ROW109" s="159"/>
      <c r="ROX109" s="159"/>
      <c r="ROY109" s="159"/>
      <c r="ROZ109" s="159"/>
      <c r="RPA109" s="159"/>
      <c r="RPB109" s="159"/>
      <c r="RPC109" s="159"/>
      <c r="RPD109" s="159"/>
      <c r="RPE109" s="159"/>
      <c r="RPF109" s="159"/>
      <c r="RPG109" s="159"/>
      <c r="RPH109" s="159"/>
      <c r="RPI109" s="159"/>
      <c r="RPJ109" s="159"/>
      <c r="RPK109" s="159"/>
      <c r="RPL109" s="159"/>
      <c r="RPM109" s="159"/>
      <c r="RPN109" s="159"/>
      <c r="RPO109" s="159"/>
      <c r="RPP109" s="159"/>
      <c r="RPQ109" s="159"/>
      <c r="RPR109" s="159"/>
      <c r="RPS109" s="159"/>
      <c r="RPT109" s="159"/>
      <c r="RPU109" s="159"/>
      <c r="RPV109" s="159"/>
      <c r="RPW109" s="159"/>
      <c r="RPX109" s="159"/>
      <c r="RPY109" s="159"/>
      <c r="RPZ109" s="159"/>
      <c r="RQA109" s="159"/>
      <c r="RQB109" s="159"/>
      <c r="RQC109" s="159"/>
      <c r="RQD109" s="159"/>
      <c r="RQE109" s="159"/>
      <c r="RQF109" s="159"/>
      <c r="RQG109" s="159"/>
      <c r="RQH109" s="159"/>
      <c r="RQI109" s="159"/>
      <c r="RQJ109" s="159"/>
      <c r="RQK109" s="159"/>
      <c r="RQL109" s="159"/>
      <c r="RQM109" s="159"/>
      <c r="RQN109" s="159"/>
      <c r="RQO109" s="159"/>
      <c r="RQP109" s="159"/>
      <c r="RQQ109" s="159"/>
      <c r="RQR109" s="159"/>
      <c r="RQS109" s="159"/>
      <c r="RQT109" s="159"/>
      <c r="RQU109" s="159"/>
      <c r="RQV109" s="159"/>
      <c r="RQW109" s="159"/>
      <c r="RQX109" s="159"/>
      <c r="RQY109" s="159"/>
      <c r="RQZ109" s="159"/>
      <c r="RRA109" s="159"/>
      <c r="RRB109" s="159"/>
      <c r="RRC109" s="159"/>
      <c r="RRD109" s="159"/>
      <c r="RRE109" s="159"/>
      <c r="RRF109" s="159"/>
      <c r="RRG109" s="159"/>
      <c r="RRH109" s="159"/>
      <c r="RRI109" s="159"/>
      <c r="RRJ109" s="159"/>
      <c r="RRK109" s="159"/>
      <c r="RRL109" s="159"/>
      <c r="RRM109" s="159"/>
      <c r="RRN109" s="159"/>
      <c r="RRO109" s="159"/>
      <c r="RRP109" s="159"/>
      <c r="RRQ109" s="159"/>
      <c r="RRR109" s="159"/>
      <c r="RRS109" s="159"/>
      <c r="RRT109" s="159"/>
      <c r="RRU109" s="159"/>
      <c r="RRV109" s="159"/>
      <c r="RRW109" s="159"/>
      <c r="RRX109" s="159"/>
      <c r="RRY109" s="159"/>
      <c r="RRZ109" s="159"/>
      <c r="RSA109" s="159"/>
      <c r="RSB109" s="159"/>
      <c r="RSC109" s="159"/>
      <c r="RSD109" s="159"/>
      <c r="RSE109" s="159"/>
      <c r="RSF109" s="159"/>
      <c r="RSG109" s="159"/>
      <c r="RSH109" s="159"/>
      <c r="RSI109" s="159"/>
      <c r="RSJ109" s="159"/>
      <c r="RSK109" s="159"/>
      <c r="RSL109" s="159"/>
      <c r="RSM109" s="159"/>
      <c r="RSN109" s="159"/>
      <c r="RSO109" s="159"/>
      <c r="RSP109" s="159"/>
      <c r="RSQ109" s="159"/>
      <c r="RSR109" s="159"/>
      <c r="RSS109" s="159"/>
      <c r="RST109" s="159"/>
      <c r="RSU109" s="159"/>
      <c r="RSV109" s="159"/>
      <c r="RSW109" s="159"/>
      <c r="RSX109" s="159"/>
      <c r="RSY109" s="159"/>
      <c r="RSZ109" s="159"/>
      <c r="RTA109" s="159"/>
      <c r="RTB109" s="159"/>
      <c r="RTC109" s="159"/>
      <c r="RTD109" s="159"/>
      <c r="RTE109" s="159"/>
      <c r="RTF109" s="159"/>
      <c r="RTG109" s="159"/>
      <c r="RTH109" s="159"/>
      <c r="RTI109" s="159"/>
      <c r="RTJ109" s="159"/>
      <c r="RTK109" s="159"/>
      <c r="RTL109" s="159"/>
      <c r="RTM109" s="159"/>
      <c r="RTN109" s="159"/>
      <c r="RTO109" s="159"/>
      <c r="RTP109" s="159"/>
      <c r="RTQ109" s="159"/>
      <c r="RTR109" s="159"/>
      <c r="RTS109" s="159"/>
      <c r="RTT109" s="159"/>
      <c r="RTU109" s="159"/>
      <c r="RTV109" s="159"/>
      <c r="RTW109" s="159"/>
      <c r="RTX109" s="159"/>
      <c r="RTY109" s="159"/>
      <c r="RTZ109" s="159"/>
      <c r="RUA109" s="159"/>
      <c r="RUB109" s="159"/>
      <c r="RUC109" s="159"/>
      <c r="RUD109" s="159"/>
      <c r="RUE109" s="159"/>
      <c r="RUF109" s="159"/>
      <c r="RUG109" s="159"/>
      <c r="RUH109" s="159"/>
      <c r="RUI109" s="159"/>
      <c r="RUJ109" s="159"/>
      <c r="RUK109" s="159"/>
      <c r="RUL109" s="159"/>
      <c r="RUM109" s="159"/>
      <c r="RUN109" s="159"/>
      <c r="RUO109" s="159"/>
      <c r="RUP109" s="159"/>
      <c r="RUQ109" s="159"/>
      <c r="RUR109" s="159"/>
      <c r="RUS109" s="159"/>
      <c r="RUT109" s="159"/>
      <c r="RUU109" s="159"/>
      <c r="RUV109" s="159"/>
      <c r="RUW109" s="159"/>
      <c r="RUX109" s="159"/>
      <c r="RUY109" s="159"/>
      <c r="RUZ109" s="159"/>
      <c r="RVA109" s="159"/>
      <c r="RVB109" s="159"/>
      <c r="RVC109" s="159"/>
      <c r="RVD109" s="159"/>
      <c r="RVE109" s="159"/>
      <c r="RVF109" s="159"/>
      <c r="RVG109" s="159"/>
      <c r="RVH109" s="159"/>
      <c r="RVI109" s="159"/>
      <c r="RVJ109" s="159"/>
      <c r="RVK109" s="159"/>
      <c r="RVL109" s="159"/>
      <c r="RVM109" s="159"/>
      <c r="RVN109" s="159"/>
      <c r="RVO109" s="159"/>
      <c r="RVP109" s="159"/>
      <c r="RVQ109" s="159"/>
      <c r="RVR109" s="159"/>
      <c r="RVS109" s="159"/>
      <c r="RVT109" s="159"/>
      <c r="RVU109" s="159"/>
      <c r="RVV109" s="159"/>
      <c r="RVW109" s="159"/>
      <c r="RVX109" s="159"/>
      <c r="RVY109" s="159"/>
      <c r="RVZ109" s="159"/>
      <c r="RWA109" s="159"/>
      <c r="RWB109" s="159"/>
      <c r="RWC109" s="159"/>
      <c r="RWD109" s="159"/>
      <c r="RWE109" s="159"/>
      <c r="RWF109" s="159"/>
      <c r="RWG109" s="159"/>
      <c r="RWH109" s="159"/>
      <c r="RWI109" s="159"/>
      <c r="RWJ109" s="159"/>
      <c r="RWK109" s="159"/>
      <c r="RWL109" s="159"/>
      <c r="RWM109" s="159"/>
      <c r="RWN109" s="159"/>
      <c r="RWO109" s="159"/>
      <c r="RWP109" s="159"/>
      <c r="RWQ109" s="159"/>
      <c r="RWR109" s="159"/>
      <c r="RWS109" s="159"/>
      <c r="RWT109" s="159"/>
      <c r="RWU109" s="159"/>
      <c r="RWV109" s="159"/>
      <c r="RWW109" s="159"/>
      <c r="RWX109" s="159"/>
      <c r="RWY109" s="159"/>
      <c r="RWZ109" s="159"/>
      <c r="RXA109" s="159"/>
      <c r="RXB109" s="159"/>
      <c r="RXC109" s="159"/>
      <c r="RXD109" s="159"/>
      <c r="RXE109" s="159"/>
      <c r="RXF109" s="159"/>
      <c r="RXG109" s="159"/>
      <c r="RXH109" s="159"/>
      <c r="RXI109" s="159"/>
      <c r="RXJ109" s="159"/>
      <c r="RXK109" s="159"/>
      <c r="RXL109" s="159"/>
      <c r="RXM109" s="159"/>
      <c r="RXN109" s="159"/>
      <c r="RXO109" s="159"/>
      <c r="RXP109" s="159"/>
      <c r="RXQ109" s="159"/>
      <c r="RXR109" s="159"/>
      <c r="RXS109" s="159"/>
      <c r="RXT109" s="159"/>
      <c r="RXU109" s="159"/>
      <c r="RXV109" s="159"/>
      <c r="RXW109" s="159"/>
      <c r="RXX109" s="159"/>
      <c r="RXY109" s="159"/>
      <c r="RXZ109" s="159"/>
      <c r="RYA109" s="159"/>
      <c r="RYB109" s="159"/>
      <c r="RYC109" s="159"/>
      <c r="RYD109" s="159"/>
      <c r="RYE109" s="159"/>
      <c r="RYF109" s="159"/>
      <c r="RYG109" s="159"/>
      <c r="RYH109" s="159"/>
      <c r="RYI109" s="159"/>
      <c r="RYJ109" s="159"/>
      <c r="RYK109" s="159"/>
      <c r="RYL109" s="159"/>
      <c r="RYM109" s="159"/>
      <c r="RYN109" s="159"/>
      <c r="RYO109" s="159"/>
      <c r="RYP109" s="159"/>
      <c r="RYQ109" s="159"/>
      <c r="RYR109" s="159"/>
      <c r="RYS109" s="159"/>
      <c r="RYT109" s="159"/>
      <c r="RYU109" s="159"/>
      <c r="RYV109" s="159"/>
      <c r="RYW109" s="159"/>
      <c r="RYX109" s="159"/>
      <c r="RYY109" s="159"/>
      <c r="RYZ109" s="159"/>
      <c r="RZA109" s="159"/>
      <c r="RZB109" s="159"/>
      <c r="RZC109" s="159"/>
      <c r="RZD109" s="159"/>
      <c r="RZE109" s="159"/>
      <c r="RZF109" s="159"/>
      <c r="RZG109" s="159"/>
      <c r="RZH109" s="159"/>
      <c r="RZI109" s="159"/>
      <c r="RZJ109" s="159"/>
      <c r="RZK109" s="159"/>
      <c r="RZL109" s="159"/>
      <c r="RZM109" s="159"/>
      <c r="RZN109" s="159"/>
      <c r="RZO109" s="159"/>
      <c r="RZP109" s="159"/>
      <c r="RZQ109" s="159"/>
      <c r="RZR109" s="159"/>
      <c r="RZS109" s="159"/>
      <c r="RZT109" s="159"/>
      <c r="RZU109" s="159"/>
      <c r="RZV109" s="159"/>
      <c r="RZW109" s="159"/>
      <c r="RZX109" s="159"/>
      <c r="RZY109" s="159"/>
      <c r="RZZ109" s="159"/>
      <c r="SAA109" s="159"/>
      <c r="SAB109" s="159"/>
      <c r="SAC109" s="159"/>
      <c r="SAD109" s="159"/>
      <c r="SAE109" s="159"/>
      <c r="SAF109" s="159"/>
      <c r="SAG109" s="159"/>
      <c r="SAH109" s="159"/>
      <c r="SAI109" s="159"/>
      <c r="SAJ109" s="159"/>
      <c r="SAK109" s="159"/>
      <c r="SAL109" s="159"/>
      <c r="SAM109" s="159"/>
      <c r="SAN109" s="159"/>
      <c r="SAO109" s="159"/>
      <c r="SAP109" s="159"/>
      <c r="SAQ109" s="159"/>
      <c r="SAR109" s="159"/>
      <c r="SAS109" s="159"/>
      <c r="SAT109" s="159"/>
      <c r="SAU109" s="159"/>
      <c r="SAV109" s="159"/>
      <c r="SAW109" s="159"/>
      <c r="SAX109" s="159"/>
      <c r="SAY109" s="159"/>
      <c r="SAZ109" s="159"/>
      <c r="SBA109" s="159"/>
      <c r="SBB109" s="159"/>
      <c r="SBC109" s="159"/>
      <c r="SBD109" s="159"/>
      <c r="SBE109" s="159"/>
      <c r="SBF109" s="159"/>
      <c r="SBG109" s="159"/>
      <c r="SBH109" s="159"/>
      <c r="SBI109" s="159"/>
      <c r="SBJ109" s="159"/>
      <c r="SBK109" s="159"/>
      <c r="SBL109" s="159"/>
      <c r="SBM109" s="159"/>
      <c r="SBN109" s="159"/>
      <c r="SBO109" s="159"/>
      <c r="SBP109" s="159"/>
      <c r="SBQ109" s="159"/>
      <c r="SBR109" s="159"/>
      <c r="SBS109" s="159"/>
      <c r="SBT109" s="159"/>
      <c r="SBU109" s="159"/>
      <c r="SBV109" s="159"/>
      <c r="SBW109" s="159"/>
      <c r="SBX109" s="159"/>
      <c r="SBY109" s="159"/>
      <c r="SBZ109" s="159"/>
      <c r="SCA109" s="159"/>
      <c r="SCB109" s="159"/>
      <c r="SCC109" s="159"/>
      <c r="SCD109" s="159"/>
      <c r="SCE109" s="159"/>
      <c r="SCF109" s="159"/>
      <c r="SCG109" s="159"/>
      <c r="SCH109" s="159"/>
      <c r="SCI109" s="159"/>
      <c r="SCJ109" s="159"/>
      <c r="SCK109" s="159"/>
      <c r="SCL109" s="159"/>
      <c r="SCM109" s="159"/>
      <c r="SCN109" s="159"/>
      <c r="SCO109" s="159"/>
      <c r="SCP109" s="159"/>
      <c r="SCQ109" s="159"/>
      <c r="SCR109" s="159"/>
      <c r="SCS109" s="159"/>
      <c r="SCT109" s="159"/>
      <c r="SCU109" s="159"/>
      <c r="SCV109" s="159"/>
      <c r="SCW109" s="159"/>
      <c r="SCX109" s="159"/>
      <c r="SCY109" s="159"/>
      <c r="SCZ109" s="159"/>
      <c r="SDA109" s="159"/>
      <c r="SDB109" s="159"/>
      <c r="SDC109" s="159"/>
      <c r="SDD109" s="159"/>
      <c r="SDE109" s="159"/>
      <c r="SDF109" s="159"/>
      <c r="SDG109" s="159"/>
      <c r="SDH109" s="159"/>
      <c r="SDI109" s="159"/>
      <c r="SDJ109" s="159"/>
      <c r="SDK109" s="159"/>
      <c r="SDL109" s="159"/>
      <c r="SDM109" s="159"/>
      <c r="SDN109" s="159"/>
      <c r="SDO109" s="159"/>
      <c r="SDP109" s="159"/>
      <c r="SDQ109" s="159"/>
      <c r="SDR109" s="159"/>
      <c r="SDS109" s="159"/>
      <c r="SDT109" s="159"/>
      <c r="SDU109" s="159"/>
      <c r="SDV109" s="159"/>
      <c r="SDW109" s="159"/>
      <c r="SDX109" s="159"/>
      <c r="SDY109" s="159"/>
      <c r="SDZ109" s="159"/>
      <c r="SEA109" s="159"/>
      <c r="SEB109" s="159"/>
      <c r="SEC109" s="159"/>
      <c r="SED109" s="159"/>
      <c r="SEE109" s="159"/>
      <c r="SEF109" s="159"/>
      <c r="SEG109" s="159"/>
      <c r="SEH109" s="159"/>
      <c r="SEI109" s="159"/>
      <c r="SEJ109" s="159"/>
      <c r="SEK109" s="159"/>
      <c r="SEL109" s="159"/>
      <c r="SEM109" s="159"/>
      <c r="SEN109" s="159"/>
      <c r="SEO109" s="159"/>
      <c r="SEP109" s="159"/>
      <c r="SEQ109" s="159"/>
      <c r="SER109" s="159"/>
      <c r="SES109" s="159"/>
      <c r="SET109" s="159"/>
      <c r="SEU109" s="159"/>
      <c r="SEV109" s="159"/>
      <c r="SEW109" s="159"/>
      <c r="SEX109" s="159"/>
      <c r="SEY109" s="159"/>
      <c r="SEZ109" s="159"/>
      <c r="SFA109" s="159"/>
      <c r="SFB109" s="159"/>
      <c r="SFC109" s="159"/>
      <c r="SFD109" s="159"/>
      <c r="SFE109" s="159"/>
      <c r="SFF109" s="159"/>
      <c r="SFG109" s="159"/>
      <c r="SFH109" s="159"/>
      <c r="SFI109" s="159"/>
      <c r="SFJ109" s="159"/>
      <c r="SFK109" s="159"/>
      <c r="SFL109" s="159"/>
      <c r="SFM109" s="159"/>
      <c r="SFN109" s="159"/>
      <c r="SFO109" s="159"/>
      <c r="SFP109" s="159"/>
      <c r="SFQ109" s="159"/>
      <c r="SFR109" s="159"/>
      <c r="SFS109" s="159"/>
      <c r="SFT109" s="159"/>
      <c r="SFU109" s="159"/>
      <c r="SFV109" s="159"/>
      <c r="SFW109" s="159"/>
      <c r="SFX109" s="159"/>
      <c r="SFY109" s="159"/>
      <c r="SFZ109" s="159"/>
      <c r="SGA109" s="159"/>
      <c r="SGB109" s="159"/>
      <c r="SGC109" s="159"/>
      <c r="SGD109" s="159"/>
      <c r="SGE109" s="159"/>
      <c r="SGF109" s="159"/>
      <c r="SGG109" s="159"/>
      <c r="SGH109" s="159"/>
      <c r="SGI109" s="159"/>
      <c r="SGJ109" s="159"/>
      <c r="SGK109" s="159"/>
      <c r="SGL109" s="159"/>
      <c r="SGM109" s="159"/>
      <c r="SGN109" s="159"/>
      <c r="SGO109" s="159"/>
      <c r="SGP109" s="159"/>
      <c r="SGQ109" s="159"/>
      <c r="SGR109" s="159"/>
      <c r="SGS109" s="159"/>
      <c r="SGT109" s="159"/>
      <c r="SGU109" s="159"/>
      <c r="SGV109" s="159"/>
      <c r="SGW109" s="159"/>
      <c r="SGX109" s="159"/>
      <c r="SGY109" s="159"/>
      <c r="SGZ109" s="159"/>
      <c r="SHA109" s="159"/>
      <c r="SHB109" s="159"/>
      <c r="SHC109" s="159"/>
      <c r="SHD109" s="159"/>
      <c r="SHE109" s="159"/>
      <c r="SHF109" s="159"/>
      <c r="SHG109" s="159"/>
      <c r="SHH109" s="159"/>
      <c r="SHI109" s="159"/>
      <c r="SHJ109" s="159"/>
      <c r="SHK109" s="159"/>
      <c r="SHL109" s="159"/>
      <c r="SHM109" s="159"/>
      <c r="SHN109" s="159"/>
      <c r="SHO109" s="159"/>
      <c r="SHP109" s="159"/>
      <c r="SHQ109" s="159"/>
      <c r="SHR109" s="159"/>
      <c r="SHS109" s="159"/>
      <c r="SHT109" s="159"/>
      <c r="SHU109" s="159"/>
      <c r="SHV109" s="159"/>
      <c r="SHW109" s="159"/>
      <c r="SHX109" s="159"/>
      <c r="SHY109" s="159"/>
      <c r="SHZ109" s="159"/>
      <c r="SIA109" s="159"/>
      <c r="SIB109" s="159"/>
      <c r="SIC109" s="159"/>
      <c r="SID109" s="159"/>
      <c r="SIE109" s="159"/>
      <c r="SIF109" s="159"/>
      <c r="SIG109" s="159"/>
      <c r="SIH109" s="159"/>
      <c r="SII109" s="159"/>
      <c r="SIJ109" s="159"/>
      <c r="SIK109" s="159"/>
      <c r="SIL109" s="159"/>
      <c r="SIM109" s="159"/>
      <c r="SIN109" s="159"/>
      <c r="SIO109" s="159"/>
      <c r="SIP109" s="159"/>
      <c r="SIQ109" s="159"/>
      <c r="SIR109" s="159"/>
      <c r="SIS109" s="159"/>
      <c r="SIT109" s="159"/>
      <c r="SIU109" s="159"/>
      <c r="SIV109" s="159"/>
      <c r="SIW109" s="159"/>
      <c r="SIX109" s="159"/>
      <c r="SIY109" s="159"/>
      <c r="SIZ109" s="159"/>
      <c r="SJA109" s="159"/>
      <c r="SJB109" s="159"/>
      <c r="SJC109" s="159"/>
      <c r="SJD109" s="159"/>
      <c r="SJE109" s="159"/>
      <c r="SJF109" s="159"/>
      <c r="SJG109" s="159"/>
      <c r="SJH109" s="159"/>
      <c r="SJI109" s="159"/>
      <c r="SJJ109" s="159"/>
      <c r="SJK109" s="159"/>
      <c r="SJL109" s="159"/>
      <c r="SJM109" s="159"/>
      <c r="SJN109" s="159"/>
      <c r="SJO109" s="159"/>
      <c r="SJP109" s="159"/>
      <c r="SJQ109" s="159"/>
      <c r="SJR109" s="159"/>
      <c r="SJS109" s="159"/>
      <c r="SJT109" s="159"/>
      <c r="SJU109" s="159"/>
      <c r="SJV109" s="159"/>
      <c r="SJW109" s="159"/>
      <c r="SJX109" s="159"/>
      <c r="SJY109" s="159"/>
      <c r="SJZ109" s="159"/>
      <c r="SKA109" s="159"/>
      <c r="SKB109" s="159"/>
      <c r="SKC109" s="159"/>
      <c r="SKD109" s="159"/>
      <c r="SKE109" s="159"/>
      <c r="SKF109" s="159"/>
      <c r="SKG109" s="159"/>
      <c r="SKH109" s="159"/>
      <c r="SKI109" s="159"/>
      <c r="SKJ109" s="159"/>
      <c r="SKK109" s="159"/>
      <c r="SKL109" s="159"/>
      <c r="SKM109" s="159"/>
      <c r="SKN109" s="159"/>
      <c r="SKO109" s="159"/>
      <c r="SKP109" s="159"/>
      <c r="SKQ109" s="159"/>
      <c r="SKR109" s="159"/>
      <c r="SKS109" s="159"/>
      <c r="SKT109" s="159"/>
      <c r="SKU109" s="159"/>
      <c r="SKV109" s="159"/>
      <c r="SKW109" s="159"/>
      <c r="SKX109" s="159"/>
      <c r="SKY109" s="159"/>
      <c r="SKZ109" s="159"/>
      <c r="SLA109" s="159"/>
      <c r="SLB109" s="159"/>
      <c r="SLC109" s="159"/>
      <c r="SLD109" s="159"/>
      <c r="SLE109" s="159"/>
      <c r="SLF109" s="159"/>
      <c r="SLG109" s="159"/>
      <c r="SLH109" s="159"/>
      <c r="SLI109" s="159"/>
      <c r="SLJ109" s="159"/>
      <c r="SLK109" s="159"/>
      <c r="SLL109" s="159"/>
      <c r="SLM109" s="159"/>
      <c r="SLN109" s="159"/>
      <c r="SLO109" s="159"/>
      <c r="SLP109" s="159"/>
      <c r="SLQ109" s="159"/>
      <c r="SLR109" s="159"/>
      <c r="SLS109" s="159"/>
      <c r="SLT109" s="159"/>
      <c r="SLU109" s="159"/>
      <c r="SLV109" s="159"/>
      <c r="SLW109" s="159"/>
      <c r="SLX109" s="159"/>
      <c r="SLY109" s="159"/>
      <c r="SLZ109" s="159"/>
      <c r="SMA109" s="159"/>
      <c r="SMB109" s="159"/>
      <c r="SMC109" s="159"/>
      <c r="SMD109" s="159"/>
      <c r="SME109" s="159"/>
      <c r="SMF109" s="159"/>
      <c r="SMG109" s="159"/>
      <c r="SMH109" s="159"/>
      <c r="SMI109" s="159"/>
      <c r="SMJ109" s="159"/>
      <c r="SMK109" s="159"/>
      <c r="SML109" s="159"/>
      <c r="SMM109" s="159"/>
      <c r="SMN109" s="159"/>
      <c r="SMO109" s="159"/>
      <c r="SMP109" s="159"/>
      <c r="SMQ109" s="159"/>
      <c r="SMR109" s="159"/>
      <c r="SMS109" s="159"/>
      <c r="SMT109" s="159"/>
      <c r="SMU109" s="159"/>
      <c r="SMV109" s="159"/>
      <c r="SMW109" s="159"/>
      <c r="SMX109" s="159"/>
      <c r="SMY109" s="159"/>
      <c r="SMZ109" s="159"/>
      <c r="SNA109" s="159"/>
      <c r="SNB109" s="159"/>
      <c r="SNC109" s="159"/>
      <c r="SND109" s="159"/>
      <c r="SNE109" s="159"/>
      <c r="SNF109" s="159"/>
      <c r="SNG109" s="159"/>
      <c r="SNH109" s="159"/>
      <c r="SNI109" s="159"/>
      <c r="SNJ109" s="159"/>
      <c r="SNK109" s="159"/>
      <c r="SNL109" s="159"/>
      <c r="SNM109" s="159"/>
      <c r="SNN109" s="159"/>
      <c r="SNO109" s="159"/>
      <c r="SNP109" s="159"/>
      <c r="SNQ109" s="159"/>
      <c r="SNR109" s="159"/>
      <c r="SNS109" s="159"/>
      <c r="SNT109" s="159"/>
      <c r="SNU109" s="159"/>
      <c r="SNV109" s="159"/>
      <c r="SNW109" s="159"/>
      <c r="SNX109" s="159"/>
      <c r="SNY109" s="159"/>
      <c r="SNZ109" s="159"/>
      <c r="SOA109" s="159"/>
      <c r="SOB109" s="159"/>
      <c r="SOC109" s="159"/>
      <c r="SOD109" s="159"/>
      <c r="SOE109" s="159"/>
      <c r="SOF109" s="159"/>
      <c r="SOG109" s="159"/>
      <c r="SOH109" s="159"/>
      <c r="SOI109" s="159"/>
      <c r="SOJ109" s="159"/>
      <c r="SOK109" s="159"/>
      <c r="SOL109" s="159"/>
      <c r="SOM109" s="159"/>
      <c r="SON109" s="159"/>
      <c r="SOO109" s="159"/>
      <c r="SOP109" s="159"/>
      <c r="SOQ109" s="159"/>
      <c r="SOR109" s="159"/>
      <c r="SOS109" s="159"/>
      <c r="SOT109" s="159"/>
      <c r="SOU109" s="159"/>
      <c r="SOV109" s="159"/>
      <c r="SOW109" s="159"/>
      <c r="SOX109" s="159"/>
      <c r="SOY109" s="159"/>
      <c r="SOZ109" s="159"/>
      <c r="SPA109" s="159"/>
      <c r="SPB109" s="159"/>
      <c r="SPC109" s="159"/>
      <c r="SPD109" s="159"/>
      <c r="SPE109" s="159"/>
      <c r="SPF109" s="159"/>
      <c r="SPG109" s="159"/>
      <c r="SPH109" s="159"/>
      <c r="SPI109" s="159"/>
      <c r="SPJ109" s="159"/>
      <c r="SPK109" s="159"/>
      <c r="SPL109" s="159"/>
      <c r="SPM109" s="159"/>
      <c r="SPN109" s="159"/>
      <c r="SPO109" s="159"/>
      <c r="SPP109" s="159"/>
      <c r="SPQ109" s="159"/>
      <c r="SPR109" s="159"/>
      <c r="SPS109" s="159"/>
      <c r="SPT109" s="159"/>
      <c r="SPU109" s="159"/>
      <c r="SPV109" s="159"/>
      <c r="SPW109" s="159"/>
      <c r="SPX109" s="159"/>
      <c r="SPY109" s="159"/>
      <c r="SPZ109" s="159"/>
      <c r="SQA109" s="159"/>
      <c r="SQB109" s="159"/>
      <c r="SQC109" s="159"/>
      <c r="SQD109" s="159"/>
      <c r="SQE109" s="159"/>
      <c r="SQF109" s="159"/>
      <c r="SQG109" s="159"/>
      <c r="SQH109" s="159"/>
      <c r="SQI109" s="159"/>
      <c r="SQJ109" s="159"/>
      <c r="SQK109" s="159"/>
      <c r="SQL109" s="159"/>
      <c r="SQM109" s="159"/>
      <c r="SQN109" s="159"/>
      <c r="SQO109" s="159"/>
      <c r="SQP109" s="159"/>
      <c r="SQQ109" s="159"/>
      <c r="SQR109" s="159"/>
      <c r="SQS109" s="159"/>
      <c r="SQT109" s="159"/>
      <c r="SQU109" s="159"/>
      <c r="SQV109" s="159"/>
      <c r="SQW109" s="159"/>
      <c r="SQX109" s="159"/>
      <c r="SQY109" s="159"/>
      <c r="SQZ109" s="159"/>
      <c r="SRA109" s="159"/>
      <c r="SRB109" s="159"/>
      <c r="SRC109" s="159"/>
      <c r="SRD109" s="159"/>
      <c r="SRE109" s="159"/>
      <c r="SRF109" s="159"/>
      <c r="SRG109" s="159"/>
      <c r="SRH109" s="159"/>
      <c r="SRI109" s="159"/>
      <c r="SRJ109" s="159"/>
      <c r="SRK109" s="159"/>
      <c r="SRL109" s="159"/>
      <c r="SRM109" s="159"/>
      <c r="SRN109" s="159"/>
      <c r="SRO109" s="159"/>
      <c r="SRP109" s="159"/>
      <c r="SRQ109" s="159"/>
      <c r="SRR109" s="159"/>
      <c r="SRS109" s="159"/>
      <c r="SRT109" s="159"/>
      <c r="SRU109" s="159"/>
      <c r="SRV109" s="159"/>
      <c r="SRW109" s="159"/>
      <c r="SRX109" s="159"/>
      <c r="SRY109" s="159"/>
      <c r="SRZ109" s="159"/>
      <c r="SSA109" s="159"/>
      <c r="SSB109" s="159"/>
      <c r="SSC109" s="159"/>
      <c r="SSD109" s="159"/>
      <c r="SSE109" s="159"/>
      <c r="SSF109" s="159"/>
      <c r="SSG109" s="159"/>
      <c r="SSH109" s="159"/>
      <c r="SSI109" s="159"/>
      <c r="SSJ109" s="159"/>
      <c r="SSK109" s="159"/>
      <c r="SSL109" s="159"/>
      <c r="SSM109" s="159"/>
      <c r="SSN109" s="159"/>
      <c r="SSO109" s="159"/>
      <c r="SSP109" s="159"/>
      <c r="SSQ109" s="159"/>
      <c r="SSR109" s="159"/>
      <c r="SSS109" s="159"/>
      <c r="SST109" s="159"/>
      <c r="SSU109" s="159"/>
      <c r="SSV109" s="159"/>
      <c r="SSW109" s="159"/>
      <c r="SSX109" s="159"/>
      <c r="SSY109" s="159"/>
      <c r="SSZ109" s="159"/>
      <c r="STA109" s="159"/>
      <c r="STB109" s="159"/>
      <c r="STC109" s="159"/>
      <c r="STD109" s="159"/>
      <c r="STE109" s="159"/>
      <c r="STF109" s="159"/>
      <c r="STG109" s="159"/>
      <c r="STH109" s="159"/>
      <c r="STI109" s="159"/>
      <c r="STJ109" s="159"/>
      <c r="STK109" s="159"/>
      <c r="STL109" s="159"/>
      <c r="STM109" s="159"/>
      <c r="STN109" s="159"/>
      <c r="STO109" s="159"/>
      <c r="STP109" s="159"/>
      <c r="STQ109" s="159"/>
      <c r="STR109" s="159"/>
      <c r="STS109" s="159"/>
      <c r="STT109" s="159"/>
      <c r="STU109" s="159"/>
      <c r="STV109" s="159"/>
      <c r="STW109" s="159"/>
      <c r="STX109" s="159"/>
      <c r="STY109" s="159"/>
      <c r="STZ109" s="159"/>
      <c r="SUA109" s="159"/>
      <c r="SUB109" s="159"/>
      <c r="SUC109" s="159"/>
      <c r="SUD109" s="159"/>
      <c r="SUE109" s="159"/>
      <c r="SUF109" s="159"/>
      <c r="SUG109" s="159"/>
      <c r="SUH109" s="159"/>
      <c r="SUI109" s="159"/>
      <c r="SUJ109" s="159"/>
      <c r="SUK109" s="159"/>
      <c r="SUL109" s="159"/>
      <c r="SUM109" s="159"/>
      <c r="SUN109" s="159"/>
      <c r="SUO109" s="159"/>
      <c r="SUP109" s="159"/>
      <c r="SUQ109" s="159"/>
      <c r="SUR109" s="159"/>
      <c r="SUS109" s="159"/>
      <c r="SUT109" s="159"/>
      <c r="SUU109" s="159"/>
      <c r="SUV109" s="159"/>
      <c r="SUW109" s="159"/>
      <c r="SUX109" s="159"/>
      <c r="SUY109" s="159"/>
      <c r="SUZ109" s="159"/>
      <c r="SVA109" s="159"/>
      <c r="SVB109" s="159"/>
      <c r="SVC109" s="159"/>
      <c r="SVD109" s="159"/>
      <c r="SVE109" s="159"/>
      <c r="SVF109" s="159"/>
      <c r="SVG109" s="159"/>
      <c r="SVH109" s="159"/>
      <c r="SVI109" s="159"/>
      <c r="SVJ109" s="159"/>
      <c r="SVK109" s="159"/>
      <c r="SVL109" s="159"/>
      <c r="SVM109" s="159"/>
      <c r="SVN109" s="159"/>
      <c r="SVO109" s="159"/>
      <c r="SVP109" s="159"/>
      <c r="SVQ109" s="159"/>
      <c r="SVR109" s="159"/>
      <c r="SVS109" s="159"/>
      <c r="SVT109" s="159"/>
      <c r="SVU109" s="159"/>
      <c r="SVV109" s="159"/>
      <c r="SVW109" s="159"/>
      <c r="SVX109" s="159"/>
      <c r="SVY109" s="159"/>
      <c r="SVZ109" s="159"/>
      <c r="SWA109" s="159"/>
      <c r="SWB109" s="159"/>
      <c r="SWC109" s="159"/>
      <c r="SWD109" s="159"/>
      <c r="SWE109" s="159"/>
      <c r="SWF109" s="159"/>
      <c r="SWG109" s="159"/>
      <c r="SWH109" s="159"/>
      <c r="SWI109" s="159"/>
      <c r="SWJ109" s="159"/>
      <c r="SWK109" s="159"/>
      <c r="SWL109" s="159"/>
      <c r="SWM109" s="159"/>
      <c r="SWN109" s="159"/>
      <c r="SWO109" s="159"/>
      <c r="SWP109" s="159"/>
      <c r="SWQ109" s="159"/>
      <c r="SWR109" s="159"/>
      <c r="SWS109" s="159"/>
      <c r="SWT109" s="159"/>
      <c r="SWU109" s="159"/>
      <c r="SWV109" s="159"/>
      <c r="SWW109" s="159"/>
      <c r="SWX109" s="159"/>
      <c r="SWY109" s="159"/>
      <c r="SWZ109" s="159"/>
      <c r="SXA109" s="159"/>
      <c r="SXB109" s="159"/>
      <c r="SXC109" s="159"/>
      <c r="SXD109" s="159"/>
      <c r="SXE109" s="159"/>
      <c r="SXF109" s="159"/>
      <c r="SXG109" s="159"/>
      <c r="SXH109" s="159"/>
      <c r="SXI109" s="159"/>
      <c r="SXJ109" s="159"/>
      <c r="SXK109" s="159"/>
      <c r="SXL109" s="159"/>
      <c r="SXM109" s="159"/>
      <c r="SXN109" s="159"/>
      <c r="SXO109" s="159"/>
      <c r="SXP109" s="159"/>
      <c r="SXQ109" s="159"/>
      <c r="SXR109" s="159"/>
      <c r="SXS109" s="159"/>
      <c r="SXT109" s="159"/>
      <c r="SXU109" s="159"/>
      <c r="SXV109" s="159"/>
      <c r="SXW109" s="159"/>
      <c r="SXX109" s="159"/>
      <c r="SXY109" s="159"/>
      <c r="SXZ109" s="159"/>
      <c r="SYA109" s="159"/>
      <c r="SYB109" s="159"/>
      <c r="SYC109" s="159"/>
      <c r="SYD109" s="159"/>
      <c r="SYE109" s="159"/>
      <c r="SYF109" s="159"/>
      <c r="SYG109" s="159"/>
      <c r="SYH109" s="159"/>
      <c r="SYI109" s="159"/>
      <c r="SYJ109" s="159"/>
      <c r="SYK109" s="159"/>
      <c r="SYL109" s="159"/>
      <c r="SYM109" s="159"/>
      <c r="SYN109" s="159"/>
      <c r="SYO109" s="159"/>
      <c r="SYP109" s="159"/>
      <c r="SYQ109" s="159"/>
      <c r="SYR109" s="159"/>
      <c r="SYS109" s="159"/>
      <c r="SYT109" s="159"/>
      <c r="SYU109" s="159"/>
      <c r="SYV109" s="159"/>
      <c r="SYW109" s="159"/>
      <c r="SYX109" s="159"/>
      <c r="SYY109" s="159"/>
      <c r="SYZ109" s="159"/>
      <c r="SZA109" s="159"/>
      <c r="SZB109" s="159"/>
      <c r="SZC109" s="159"/>
      <c r="SZD109" s="159"/>
      <c r="SZE109" s="159"/>
      <c r="SZF109" s="159"/>
      <c r="SZG109" s="159"/>
      <c r="SZH109" s="159"/>
      <c r="SZI109" s="159"/>
      <c r="SZJ109" s="159"/>
      <c r="SZK109" s="159"/>
      <c r="SZL109" s="159"/>
      <c r="SZM109" s="159"/>
      <c r="SZN109" s="159"/>
      <c r="SZO109" s="159"/>
      <c r="SZP109" s="159"/>
      <c r="SZQ109" s="159"/>
      <c r="SZR109" s="159"/>
      <c r="SZS109" s="159"/>
      <c r="SZT109" s="159"/>
      <c r="SZU109" s="159"/>
      <c r="SZV109" s="159"/>
      <c r="SZW109" s="159"/>
      <c r="SZX109" s="159"/>
      <c r="SZY109" s="159"/>
      <c r="SZZ109" s="159"/>
      <c r="TAA109" s="159"/>
      <c r="TAB109" s="159"/>
      <c r="TAC109" s="159"/>
      <c r="TAD109" s="159"/>
      <c r="TAE109" s="159"/>
      <c r="TAF109" s="159"/>
      <c r="TAG109" s="159"/>
      <c r="TAH109" s="159"/>
      <c r="TAI109" s="159"/>
      <c r="TAJ109" s="159"/>
      <c r="TAK109" s="159"/>
      <c r="TAL109" s="159"/>
      <c r="TAM109" s="159"/>
      <c r="TAN109" s="159"/>
      <c r="TAO109" s="159"/>
      <c r="TAP109" s="159"/>
      <c r="TAQ109" s="159"/>
      <c r="TAR109" s="159"/>
      <c r="TAS109" s="159"/>
      <c r="TAT109" s="159"/>
      <c r="TAU109" s="159"/>
      <c r="TAV109" s="159"/>
      <c r="TAW109" s="159"/>
      <c r="TAX109" s="159"/>
      <c r="TAY109" s="159"/>
      <c r="TAZ109" s="159"/>
      <c r="TBA109" s="159"/>
      <c r="TBB109" s="159"/>
      <c r="TBC109" s="159"/>
      <c r="TBD109" s="159"/>
      <c r="TBE109" s="159"/>
      <c r="TBF109" s="159"/>
      <c r="TBG109" s="159"/>
      <c r="TBH109" s="159"/>
      <c r="TBI109" s="159"/>
      <c r="TBJ109" s="159"/>
      <c r="TBK109" s="159"/>
      <c r="TBL109" s="159"/>
      <c r="TBM109" s="159"/>
      <c r="TBN109" s="159"/>
      <c r="TBO109" s="159"/>
      <c r="TBP109" s="159"/>
      <c r="TBQ109" s="159"/>
      <c r="TBR109" s="159"/>
      <c r="TBS109" s="159"/>
      <c r="TBT109" s="159"/>
      <c r="TBU109" s="159"/>
      <c r="TBV109" s="159"/>
      <c r="TBW109" s="159"/>
      <c r="TBX109" s="159"/>
      <c r="TBY109" s="159"/>
      <c r="TBZ109" s="159"/>
      <c r="TCA109" s="159"/>
      <c r="TCB109" s="159"/>
      <c r="TCC109" s="159"/>
      <c r="TCD109" s="159"/>
      <c r="TCE109" s="159"/>
      <c r="TCF109" s="159"/>
      <c r="TCG109" s="159"/>
      <c r="TCH109" s="159"/>
      <c r="TCI109" s="159"/>
      <c r="TCJ109" s="159"/>
      <c r="TCK109" s="159"/>
      <c r="TCL109" s="159"/>
      <c r="TCM109" s="159"/>
      <c r="TCN109" s="159"/>
      <c r="TCO109" s="159"/>
      <c r="TCP109" s="159"/>
      <c r="TCQ109" s="159"/>
      <c r="TCR109" s="159"/>
      <c r="TCS109" s="159"/>
      <c r="TCT109" s="159"/>
      <c r="TCU109" s="159"/>
      <c r="TCV109" s="159"/>
      <c r="TCW109" s="159"/>
      <c r="TCX109" s="159"/>
      <c r="TCY109" s="159"/>
      <c r="TCZ109" s="159"/>
      <c r="TDA109" s="159"/>
      <c r="TDB109" s="159"/>
      <c r="TDC109" s="159"/>
      <c r="TDD109" s="159"/>
      <c r="TDE109" s="159"/>
      <c r="TDF109" s="159"/>
      <c r="TDG109" s="159"/>
      <c r="TDH109" s="159"/>
      <c r="TDI109" s="159"/>
      <c r="TDJ109" s="159"/>
      <c r="TDK109" s="159"/>
      <c r="TDL109" s="159"/>
      <c r="TDM109" s="159"/>
      <c r="TDN109" s="159"/>
      <c r="TDO109" s="159"/>
      <c r="TDP109" s="159"/>
      <c r="TDQ109" s="159"/>
      <c r="TDR109" s="159"/>
      <c r="TDS109" s="159"/>
      <c r="TDT109" s="159"/>
      <c r="TDU109" s="159"/>
      <c r="TDV109" s="159"/>
      <c r="TDW109" s="159"/>
      <c r="TDX109" s="159"/>
      <c r="TDY109" s="159"/>
      <c r="TDZ109" s="159"/>
      <c r="TEA109" s="159"/>
      <c r="TEB109" s="159"/>
      <c r="TEC109" s="159"/>
      <c r="TED109" s="159"/>
      <c r="TEE109" s="159"/>
      <c r="TEF109" s="159"/>
      <c r="TEG109" s="159"/>
      <c r="TEH109" s="159"/>
      <c r="TEI109" s="159"/>
      <c r="TEJ109" s="159"/>
      <c r="TEK109" s="159"/>
      <c r="TEL109" s="159"/>
      <c r="TEM109" s="159"/>
      <c r="TEN109" s="159"/>
      <c r="TEO109" s="159"/>
      <c r="TEP109" s="159"/>
      <c r="TEQ109" s="159"/>
      <c r="TER109" s="159"/>
      <c r="TES109" s="159"/>
      <c r="TET109" s="159"/>
      <c r="TEU109" s="159"/>
      <c r="TEV109" s="159"/>
      <c r="TEW109" s="159"/>
      <c r="TEX109" s="159"/>
      <c r="TEY109" s="159"/>
      <c r="TEZ109" s="159"/>
      <c r="TFA109" s="159"/>
      <c r="TFB109" s="159"/>
      <c r="TFC109" s="159"/>
      <c r="TFD109" s="159"/>
      <c r="TFE109" s="159"/>
      <c r="TFF109" s="159"/>
      <c r="TFG109" s="159"/>
      <c r="TFH109" s="159"/>
      <c r="TFI109" s="159"/>
      <c r="TFJ109" s="159"/>
      <c r="TFK109" s="159"/>
      <c r="TFL109" s="159"/>
      <c r="TFM109" s="159"/>
      <c r="TFN109" s="159"/>
      <c r="TFO109" s="159"/>
      <c r="TFP109" s="159"/>
      <c r="TFQ109" s="159"/>
      <c r="TFR109" s="159"/>
      <c r="TFS109" s="159"/>
      <c r="TFT109" s="159"/>
      <c r="TFU109" s="159"/>
      <c r="TFV109" s="159"/>
      <c r="TFW109" s="159"/>
      <c r="TFX109" s="159"/>
      <c r="TFY109" s="159"/>
      <c r="TFZ109" s="159"/>
      <c r="TGA109" s="159"/>
      <c r="TGB109" s="159"/>
      <c r="TGC109" s="159"/>
      <c r="TGD109" s="159"/>
      <c r="TGE109" s="159"/>
      <c r="TGF109" s="159"/>
      <c r="TGG109" s="159"/>
      <c r="TGH109" s="159"/>
      <c r="TGI109" s="159"/>
      <c r="TGJ109" s="159"/>
      <c r="TGK109" s="159"/>
      <c r="TGL109" s="159"/>
      <c r="TGM109" s="159"/>
      <c r="TGN109" s="159"/>
      <c r="TGO109" s="159"/>
      <c r="TGP109" s="159"/>
      <c r="TGQ109" s="159"/>
      <c r="TGR109" s="159"/>
      <c r="TGS109" s="159"/>
      <c r="TGT109" s="159"/>
      <c r="TGU109" s="159"/>
      <c r="TGV109" s="159"/>
      <c r="TGW109" s="159"/>
      <c r="TGX109" s="159"/>
      <c r="TGY109" s="159"/>
      <c r="TGZ109" s="159"/>
      <c r="THA109" s="159"/>
      <c r="THB109" s="159"/>
      <c r="THC109" s="159"/>
      <c r="THD109" s="159"/>
      <c r="THE109" s="159"/>
      <c r="THF109" s="159"/>
      <c r="THG109" s="159"/>
      <c r="THH109" s="159"/>
      <c r="THI109" s="159"/>
      <c r="THJ109" s="159"/>
      <c r="THK109" s="159"/>
      <c r="THL109" s="159"/>
      <c r="THM109" s="159"/>
      <c r="THN109" s="159"/>
      <c r="THO109" s="159"/>
      <c r="THP109" s="159"/>
      <c r="THQ109" s="159"/>
      <c r="THR109" s="159"/>
      <c r="THS109" s="159"/>
      <c r="THT109" s="159"/>
      <c r="THU109" s="159"/>
      <c r="THV109" s="159"/>
      <c r="THW109" s="159"/>
      <c r="THX109" s="159"/>
      <c r="THY109" s="159"/>
      <c r="THZ109" s="159"/>
      <c r="TIA109" s="159"/>
      <c r="TIB109" s="159"/>
      <c r="TIC109" s="159"/>
      <c r="TID109" s="159"/>
      <c r="TIE109" s="159"/>
      <c r="TIF109" s="159"/>
      <c r="TIG109" s="159"/>
      <c r="TIH109" s="159"/>
      <c r="TII109" s="159"/>
      <c r="TIJ109" s="159"/>
      <c r="TIK109" s="159"/>
      <c r="TIL109" s="159"/>
      <c r="TIM109" s="159"/>
      <c r="TIN109" s="159"/>
      <c r="TIO109" s="159"/>
      <c r="TIP109" s="159"/>
      <c r="TIQ109" s="159"/>
      <c r="TIR109" s="159"/>
      <c r="TIS109" s="159"/>
      <c r="TIT109" s="159"/>
      <c r="TIU109" s="159"/>
      <c r="TIV109" s="159"/>
      <c r="TIW109" s="159"/>
      <c r="TIX109" s="159"/>
      <c r="TIY109" s="159"/>
      <c r="TIZ109" s="159"/>
      <c r="TJA109" s="159"/>
      <c r="TJB109" s="159"/>
      <c r="TJC109" s="159"/>
      <c r="TJD109" s="159"/>
      <c r="TJE109" s="159"/>
      <c r="TJF109" s="159"/>
      <c r="TJG109" s="159"/>
      <c r="TJH109" s="159"/>
      <c r="TJI109" s="159"/>
      <c r="TJJ109" s="159"/>
      <c r="TJK109" s="159"/>
      <c r="TJL109" s="159"/>
      <c r="TJM109" s="159"/>
      <c r="TJN109" s="159"/>
      <c r="TJO109" s="159"/>
      <c r="TJP109" s="159"/>
      <c r="TJQ109" s="159"/>
      <c r="TJR109" s="159"/>
      <c r="TJS109" s="159"/>
      <c r="TJT109" s="159"/>
      <c r="TJU109" s="159"/>
      <c r="TJV109" s="159"/>
      <c r="TJW109" s="159"/>
      <c r="TJX109" s="159"/>
      <c r="TJY109" s="159"/>
      <c r="TJZ109" s="159"/>
      <c r="TKA109" s="159"/>
      <c r="TKB109" s="159"/>
      <c r="TKC109" s="159"/>
      <c r="TKD109" s="159"/>
      <c r="TKE109" s="159"/>
      <c r="TKF109" s="159"/>
      <c r="TKG109" s="159"/>
      <c r="TKH109" s="159"/>
      <c r="TKI109" s="159"/>
      <c r="TKJ109" s="159"/>
      <c r="TKK109" s="159"/>
      <c r="TKL109" s="159"/>
      <c r="TKM109" s="159"/>
      <c r="TKN109" s="159"/>
      <c r="TKO109" s="159"/>
      <c r="TKP109" s="159"/>
      <c r="TKQ109" s="159"/>
      <c r="TKR109" s="159"/>
      <c r="TKS109" s="159"/>
      <c r="TKT109" s="159"/>
      <c r="TKU109" s="159"/>
      <c r="TKV109" s="159"/>
      <c r="TKW109" s="159"/>
      <c r="TKX109" s="159"/>
      <c r="TKY109" s="159"/>
      <c r="TKZ109" s="159"/>
      <c r="TLA109" s="159"/>
      <c r="TLB109" s="159"/>
      <c r="TLC109" s="159"/>
      <c r="TLD109" s="159"/>
      <c r="TLE109" s="159"/>
      <c r="TLF109" s="159"/>
      <c r="TLG109" s="159"/>
      <c r="TLH109" s="159"/>
      <c r="TLI109" s="159"/>
      <c r="TLJ109" s="159"/>
      <c r="TLK109" s="159"/>
      <c r="TLL109" s="159"/>
      <c r="TLM109" s="159"/>
      <c r="TLN109" s="159"/>
      <c r="TLO109" s="159"/>
      <c r="TLP109" s="159"/>
      <c r="TLQ109" s="159"/>
      <c r="TLR109" s="159"/>
      <c r="TLS109" s="159"/>
      <c r="TLT109" s="159"/>
      <c r="TLU109" s="159"/>
      <c r="TLV109" s="159"/>
      <c r="TLW109" s="159"/>
      <c r="TLX109" s="159"/>
      <c r="TLY109" s="159"/>
      <c r="TLZ109" s="159"/>
      <c r="TMA109" s="159"/>
      <c r="TMB109" s="159"/>
      <c r="TMC109" s="159"/>
      <c r="TMD109" s="159"/>
      <c r="TME109" s="159"/>
      <c r="TMF109" s="159"/>
      <c r="TMG109" s="159"/>
      <c r="TMH109" s="159"/>
      <c r="TMI109" s="159"/>
      <c r="TMJ109" s="159"/>
      <c r="TMK109" s="159"/>
      <c r="TML109" s="159"/>
      <c r="TMM109" s="159"/>
      <c r="TMN109" s="159"/>
      <c r="TMO109" s="159"/>
      <c r="TMP109" s="159"/>
      <c r="TMQ109" s="159"/>
      <c r="TMR109" s="159"/>
      <c r="TMS109" s="159"/>
      <c r="TMT109" s="159"/>
      <c r="TMU109" s="159"/>
      <c r="TMV109" s="159"/>
      <c r="TMW109" s="159"/>
      <c r="TMX109" s="159"/>
      <c r="TMY109" s="159"/>
      <c r="TMZ109" s="159"/>
      <c r="TNA109" s="159"/>
      <c r="TNB109" s="159"/>
      <c r="TNC109" s="159"/>
      <c r="TND109" s="159"/>
      <c r="TNE109" s="159"/>
      <c r="TNF109" s="159"/>
      <c r="TNG109" s="159"/>
      <c r="TNH109" s="159"/>
      <c r="TNI109" s="159"/>
      <c r="TNJ109" s="159"/>
      <c r="TNK109" s="159"/>
      <c r="TNL109" s="159"/>
      <c r="TNM109" s="159"/>
      <c r="TNN109" s="159"/>
      <c r="TNO109" s="159"/>
      <c r="TNP109" s="159"/>
      <c r="TNQ109" s="159"/>
      <c r="TNR109" s="159"/>
      <c r="TNS109" s="159"/>
      <c r="TNT109" s="159"/>
      <c r="TNU109" s="159"/>
      <c r="TNV109" s="159"/>
      <c r="TNW109" s="159"/>
      <c r="TNX109" s="159"/>
      <c r="TNY109" s="159"/>
      <c r="TNZ109" s="159"/>
      <c r="TOA109" s="159"/>
      <c r="TOB109" s="159"/>
      <c r="TOC109" s="159"/>
      <c r="TOD109" s="159"/>
      <c r="TOE109" s="159"/>
      <c r="TOF109" s="159"/>
      <c r="TOG109" s="159"/>
      <c r="TOH109" s="159"/>
      <c r="TOI109" s="159"/>
      <c r="TOJ109" s="159"/>
      <c r="TOK109" s="159"/>
      <c r="TOL109" s="159"/>
      <c r="TOM109" s="159"/>
      <c r="TON109" s="159"/>
      <c r="TOO109" s="159"/>
      <c r="TOP109" s="159"/>
      <c r="TOQ109" s="159"/>
      <c r="TOR109" s="159"/>
      <c r="TOS109" s="159"/>
      <c r="TOT109" s="159"/>
      <c r="TOU109" s="159"/>
      <c r="TOV109" s="159"/>
      <c r="TOW109" s="159"/>
      <c r="TOX109" s="159"/>
      <c r="TOY109" s="159"/>
      <c r="TOZ109" s="159"/>
      <c r="TPA109" s="159"/>
      <c r="TPB109" s="159"/>
      <c r="TPC109" s="159"/>
      <c r="TPD109" s="159"/>
      <c r="TPE109" s="159"/>
      <c r="TPF109" s="159"/>
      <c r="TPG109" s="159"/>
      <c r="TPH109" s="159"/>
      <c r="TPI109" s="159"/>
      <c r="TPJ109" s="159"/>
      <c r="TPK109" s="159"/>
      <c r="TPL109" s="159"/>
      <c r="TPM109" s="159"/>
      <c r="TPN109" s="159"/>
      <c r="TPO109" s="159"/>
      <c r="TPP109" s="159"/>
      <c r="TPQ109" s="159"/>
      <c r="TPR109" s="159"/>
      <c r="TPS109" s="159"/>
      <c r="TPT109" s="159"/>
      <c r="TPU109" s="159"/>
      <c r="TPV109" s="159"/>
      <c r="TPW109" s="159"/>
      <c r="TPX109" s="159"/>
      <c r="TPY109" s="159"/>
      <c r="TPZ109" s="159"/>
      <c r="TQA109" s="159"/>
      <c r="TQB109" s="159"/>
      <c r="TQC109" s="159"/>
      <c r="TQD109" s="159"/>
      <c r="TQE109" s="159"/>
      <c r="TQF109" s="159"/>
      <c r="TQG109" s="159"/>
      <c r="TQH109" s="159"/>
      <c r="TQI109" s="159"/>
      <c r="TQJ109" s="159"/>
      <c r="TQK109" s="159"/>
      <c r="TQL109" s="159"/>
      <c r="TQM109" s="159"/>
      <c r="TQN109" s="159"/>
      <c r="TQO109" s="159"/>
      <c r="TQP109" s="159"/>
      <c r="TQQ109" s="159"/>
      <c r="TQR109" s="159"/>
      <c r="TQS109" s="159"/>
      <c r="TQT109" s="159"/>
      <c r="TQU109" s="159"/>
      <c r="TQV109" s="159"/>
      <c r="TQW109" s="159"/>
      <c r="TQX109" s="159"/>
      <c r="TQY109" s="159"/>
      <c r="TQZ109" s="159"/>
      <c r="TRA109" s="159"/>
      <c r="TRB109" s="159"/>
      <c r="TRC109" s="159"/>
      <c r="TRD109" s="159"/>
      <c r="TRE109" s="159"/>
      <c r="TRF109" s="159"/>
      <c r="TRG109" s="159"/>
      <c r="TRH109" s="159"/>
      <c r="TRI109" s="159"/>
      <c r="TRJ109" s="159"/>
      <c r="TRK109" s="159"/>
      <c r="TRL109" s="159"/>
      <c r="TRM109" s="159"/>
      <c r="TRN109" s="159"/>
      <c r="TRO109" s="159"/>
      <c r="TRP109" s="159"/>
      <c r="TRQ109" s="159"/>
      <c r="TRR109" s="159"/>
      <c r="TRS109" s="159"/>
      <c r="TRT109" s="159"/>
      <c r="TRU109" s="159"/>
      <c r="TRV109" s="159"/>
      <c r="TRW109" s="159"/>
      <c r="TRX109" s="159"/>
      <c r="TRY109" s="159"/>
      <c r="TRZ109" s="159"/>
      <c r="TSA109" s="159"/>
      <c r="TSB109" s="159"/>
      <c r="TSC109" s="159"/>
      <c r="TSD109" s="159"/>
      <c r="TSE109" s="159"/>
      <c r="TSF109" s="159"/>
      <c r="TSG109" s="159"/>
      <c r="TSH109" s="159"/>
      <c r="TSI109" s="159"/>
      <c r="TSJ109" s="159"/>
      <c r="TSK109" s="159"/>
      <c r="TSL109" s="159"/>
      <c r="TSM109" s="159"/>
      <c r="TSN109" s="159"/>
      <c r="TSO109" s="159"/>
      <c r="TSP109" s="159"/>
      <c r="TSQ109" s="159"/>
      <c r="TSR109" s="159"/>
      <c r="TSS109" s="159"/>
      <c r="TST109" s="159"/>
      <c r="TSU109" s="159"/>
      <c r="TSV109" s="159"/>
      <c r="TSW109" s="159"/>
      <c r="TSX109" s="159"/>
      <c r="TSY109" s="159"/>
      <c r="TSZ109" s="159"/>
      <c r="TTA109" s="159"/>
      <c r="TTB109" s="159"/>
      <c r="TTC109" s="159"/>
      <c r="TTD109" s="159"/>
      <c r="TTE109" s="159"/>
      <c r="TTF109" s="159"/>
      <c r="TTG109" s="159"/>
      <c r="TTH109" s="159"/>
      <c r="TTI109" s="159"/>
      <c r="TTJ109" s="159"/>
      <c r="TTK109" s="159"/>
      <c r="TTL109" s="159"/>
      <c r="TTM109" s="159"/>
      <c r="TTN109" s="159"/>
      <c r="TTO109" s="159"/>
      <c r="TTP109" s="159"/>
      <c r="TTQ109" s="159"/>
      <c r="TTR109" s="159"/>
      <c r="TTS109" s="159"/>
      <c r="TTT109" s="159"/>
      <c r="TTU109" s="159"/>
      <c r="TTV109" s="159"/>
      <c r="TTW109" s="159"/>
      <c r="TTX109" s="159"/>
      <c r="TTY109" s="159"/>
      <c r="TTZ109" s="159"/>
      <c r="TUA109" s="159"/>
      <c r="TUB109" s="159"/>
      <c r="TUC109" s="159"/>
      <c r="TUD109" s="159"/>
      <c r="TUE109" s="159"/>
      <c r="TUF109" s="159"/>
      <c r="TUG109" s="159"/>
      <c r="TUH109" s="159"/>
      <c r="TUI109" s="159"/>
      <c r="TUJ109" s="159"/>
      <c r="TUK109" s="159"/>
      <c r="TUL109" s="159"/>
      <c r="TUM109" s="159"/>
      <c r="TUN109" s="159"/>
      <c r="TUO109" s="159"/>
      <c r="TUP109" s="159"/>
      <c r="TUQ109" s="159"/>
      <c r="TUR109" s="159"/>
      <c r="TUS109" s="159"/>
      <c r="TUT109" s="159"/>
      <c r="TUU109" s="159"/>
      <c r="TUV109" s="159"/>
      <c r="TUW109" s="159"/>
      <c r="TUX109" s="159"/>
      <c r="TUY109" s="159"/>
      <c r="TUZ109" s="159"/>
      <c r="TVA109" s="159"/>
      <c r="TVB109" s="159"/>
      <c r="TVC109" s="159"/>
      <c r="TVD109" s="159"/>
      <c r="TVE109" s="159"/>
      <c r="TVF109" s="159"/>
      <c r="TVG109" s="159"/>
      <c r="TVH109" s="159"/>
      <c r="TVI109" s="159"/>
      <c r="TVJ109" s="159"/>
      <c r="TVK109" s="159"/>
      <c r="TVL109" s="159"/>
      <c r="TVM109" s="159"/>
      <c r="TVN109" s="159"/>
      <c r="TVO109" s="159"/>
      <c r="TVP109" s="159"/>
      <c r="TVQ109" s="159"/>
      <c r="TVR109" s="159"/>
      <c r="TVS109" s="159"/>
      <c r="TVT109" s="159"/>
      <c r="TVU109" s="159"/>
      <c r="TVV109" s="159"/>
      <c r="TVW109" s="159"/>
      <c r="TVX109" s="159"/>
      <c r="TVY109" s="159"/>
      <c r="TVZ109" s="159"/>
      <c r="TWA109" s="159"/>
      <c r="TWB109" s="159"/>
      <c r="TWC109" s="159"/>
      <c r="TWD109" s="159"/>
      <c r="TWE109" s="159"/>
      <c r="TWF109" s="159"/>
      <c r="TWG109" s="159"/>
      <c r="TWH109" s="159"/>
      <c r="TWI109" s="159"/>
      <c r="TWJ109" s="159"/>
      <c r="TWK109" s="159"/>
      <c r="TWL109" s="159"/>
      <c r="TWM109" s="159"/>
      <c r="TWN109" s="159"/>
      <c r="TWO109" s="159"/>
      <c r="TWP109" s="159"/>
      <c r="TWQ109" s="159"/>
      <c r="TWR109" s="159"/>
      <c r="TWS109" s="159"/>
      <c r="TWT109" s="159"/>
      <c r="TWU109" s="159"/>
      <c r="TWV109" s="159"/>
      <c r="TWW109" s="159"/>
      <c r="TWX109" s="159"/>
      <c r="TWY109" s="159"/>
      <c r="TWZ109" s="159"/>
      <c r="TXA109" s="159"/>
      <c r="TXB109" s="159"/>
      <c r="TXC109" s="159"/>
      <c r="TXD109" s="159"/>
      <c r="TXE109" s="159"/>
      <c r="TXF109" s="159"/>
      <c r="TXG109" s="159"/>
      <c r="TXH109" s="159"/>
      <c r="TXI109" s="159"/>
      <c r="TXJ109" s="159"/>
      <c r="TXK109" s="159"/>
      <c r="TXL109" s="159"/>
      <c r="TXM109" s="159"/>
      <c r="TXN109" s="159"/>
      <c r="TXO109" s="159"/>
      <c r="TXP109" s="159"/>
      <c r="TXQ109" s="159"/>
      <c r="TXR109" s="159"/>
      <c r="TXS109" s="159"/>
      <c r="TXT109" s="159"/>
      <c r="TXU109" s="159"/>
      <c r="TXV109" s="159"/>
      <c r="TXW109" s="159"/>
      <c r="TXX109" s="159"/>
      <c r="TXY109" s="159"/>
      <c r="TXZ109" s="159"/>
      <c r="TYA109" s="159"/>
      <c r="TYB109" s="159"/>
      <c r="TYC109" s="159"/>
      <c r="TYD109" s="159"/>
      <c r="TYE109" s="159"/>
      <c r="TYF109" s="159"/>
      <c r="TYG109" s="159"/>
      <c r="TYH109" s="159"/>
      <c r="TYI109" s="159"/>
      <c r="TYJ109" s="159"/>
      <c r="TYK109" s="159"/>
      <c r="TYL109" s="159"/>
      <c r="TYM109" s="159"/>
      <c r="TYN109" s="159"/>
      <c r="TYO109" s="159"/>
      <c r="TYP109" s="159"/>
      <c r="TYQ109" s="159"/>
      <c r="TYR109" s="159"/>
      <c r="TYS109" s="159"/>
      <c r="TYT109" s="159"/>
      <c r="TYU109" s="159"/>
      <c r="TYV109" s="159"/>
      <c r="TYW109" s="159"/>
      <c r="TYX109" s="159"/>
      <c r="TYY109" s="159"/>
      <c r="TYZ109" s="159"/>
      <c r="TZA109" s="159"/>
      <c r="TZB109" s="159"/>
      <c r="TZC109" s="159"/>
      <c r="TZD109" s="159"/>
      <c r="TZE109" s="159"/>
      <c r="TZF109" s="159"/>
      <c r="TZG109" s="159"/>
      <c r="TZH109" s="159"/>
      <c r="TZI109" s="159"/>
      <c r="TZJ109" s="159"/>
      <c r="TZK109" s="159"/>
      <c r="TZL109" s="159"/>
      <c r="TZM109" s="159"/>
      <c r="TZN109" s="159"/>
      <c r="TZO109" s="159"/>
      <c r="TZP109" s="159"/>
      <c r="TZQ109" s="159"/>
      <c r="TZR109" s="159"/>
      <c r="TZS109" s="159"/>
      <c r="TZT109" s="159"/>
      <c r="TZU109" s="159"/>
      <c r="TZV109" s="159"/>
      <c r="TZW109" s="159"/>
      <c r="TZX109" s="159"/>
      <c r="TZY109" s="159"/>
      <c r="TZZ109" s="159"/>
      <c r="UAA109" s="159"/>
      <c r="UAB109" s="159"/>
      <c r="UAC109" s="159"/>
      <c r="UAD109" s="159"/>
      <c r="UAE109" s="159"/>
      <c r="UAF109" s="159"/>
      <c r="UAG109" s="159"/>
      <c r="UAH109" s="159"/>
      <c r="UAI109" s="159"/>
      <c r="UAJ109" s="159"/>
      <c r="UAK109" s="159"/>
      <c r="UAL109" s="159"/>
      <c r="UAM109" s="159"/>
      <c r="UAN109" s="159"/>
      <c r="UAO109" s="159"/>
      <c r="UAP109" s="159"/>
      <c r="UAQ109" s="159"/>
      <c r="UAR109" s="159"/>
      <c r="UAS109" s="159"/>
      <c r="UAT109" s="159"/>
      <c r="UAU109" s="159"/>
      <c r="UAV109" s="159"/>
      <c r="UAW109" s="159"/>
      <c r="UAX109" s="159"/>
      <c r="UAY109" s="159"/>
      <c r="UAZ109" s="159"/>
      <c r="UBA109" s="159"/>
      <c r="UBB109" s="159"/>
      <c r="UBC109" s="159"/>
      <c r="UBD109" s="159"/>
      <c r="UBE109" s="159"/>
      <c r="UBF109" s="159"/>
      <c r="UBG109" s="159"/>
      <c r="UBH109" s="159"/>
      <c r="UBI109" s="159"/>
      <c r="UBJ109" s="159"/>
      <c r="UBK109" s="159"/>
      <c r="UBL109" s="159"/>
      <c r="UBM109" s="159"/>
      <c r="UBN109" s="159"/>
      <c r="UBO109" s="159"/>
      <c r="UBP109" s="159"/>
      <c r="UBQ109" s="159"/>
      <c r="UBR109" s="159"/>
      <c r="UBS109" s="159"/>
      <c r="UBT109" s="159"/>
      <c r="UBU109" s="159"/>
      <c r="UBV109" s="159"/>
      <c r="UBW109" s="159"/>
      <c r="UBX109" s="159"/>
      <c r="UBY109" s="159"/>
      <c r="UBZ109" s="159"/>
      <c r="UCA109" s="159"/>
      <c r="UCB109" s="159"/>
      <c r="UCC109" s="159"/>
      <c r="UCD109" s="159"/>
      <c r="UCE109" s="159"/>
      <c r="UCF109" s="159"/>
      <c r="UCG109" s="159"/>
      <c r="UCH109" s="159"/>
      <c r="UCI109" s="159"/>
      <c r="UCJ109" s="159"/>
      <c r="UCK109" s="159"/>
      <c r="UCL109" s="159"/>
      <c r="UCM109" s="159"/>
      <c r="UCN109" s="159"/>
      <c r="UCO109" s="159"/>
      <c r="UCP109" s="159"/>
      <c r="UCQ109" s="159"/>
      <c r="UCR109" s="159"/>
      <c r="UCS109" s="159"/>
      <c r="UCT109" s="159"/>
      <c r="UCU109" s="159"/>
      <c r="UCV109" s="159"/>
      <c r="UCW109" s="159"/>
      <c r="UCX109" s="159"/>
      <c r="UCY109" s="159"/>
      <c r="UCZ109" s="159"/>
      <c r="UDA109" s="159"/>
      <c r="UDB109" s="159"/>
      <c r="UDC109" s="159"/>
      <c r="UDD109" s="159"/>
      <c r="UDE109" s="159"/>
      <c r="UDF109" s="159"/>
      <c r="UDG109" s="159"/>
      <c r="UDH109" s="159"/>
      <c r="UDI109" s="159"/>
      <c r="UDJ109" s="159"/>
      <c r="UDK109" s="159"/>
      <c r="UDL109" s="159"/>
      <c r="UDM109" s="159"/>
      <c r="UDN109" s="159"/>
      <c r="UDO109" s="159"/>
      <c r="UDP109" s="159"/>
      <c r="UDQ109" s="159"/>
      <c r="UDR109" s="159"/>
      <c r="UDS109" s="159"/>
      <c r="UDT109" s="159"/>
      <c r="UDU109" s="159"/>
      <c r="UDV109" s="159"/>
      <c r="UDW109" s="159"/>
      <c r="UDX109" s="159"/>
      <c r="UDY109" s="159"/>
      <c r="UDZ109" s="159"/>
      <c r="UEA109" s="159"/>
      <c r="UEB109" s="159"/>
      <c r="UEC109" s="159"/>
      <c r="UED109" s="159"/>
      <c r="UEE109" s="159"/>
      <c r="UEF109" s="159"/>
      <c r="UEG109" s="159"/>
      <c r="UEH109" s="159"/>
      <c r="UEI109" s="159"/>
      <c r="UEJ109" s="159"/>
      <c r="UEK109" s="159"/>
      <c r="UEL109" s="159"/>
      <c r="UEM109" s="159"/>
      <c r="UEN109" s="159"/>
      <c r="UEO109" s="159"/>
      <c r="UEP109" s="159"/>
      <c r="UEQ109" s="159"/>
      <c r="UER109" s="159"/>
      <c r="UES109" s="159"/>
      <c r="UET109" s="159"/>
      <c r="UEU109" s="159"/>
      <c r="UEV109" s="159"/>
      <c r="UEW109" s="159"/>
      <c r="UEX109" s="159"/>
      <c r="UEY109" s="159"/>
      <c r="UEZ109" s="159"/>
      <c r="UFA109" s="159"/>
      <c r="UFB109" s="159"/>
      <c r="UFC109" s="159"/>
      <c r="UFD109" s="159"/>
      <c r="UFE109" s="159"/>
      <c r="UFF109" s="159"/>
      <c r="UFG109" s="159"/>
      <c r="UFH109" s="159"/>
      <c r="UFI109" s="159"/>
      <c r="UFJ109" s="159"/>
      <c r="UFK109" s="159"/>
      <c r="UFL109" s="159"/>
      <c r="UFM109" s="159"/>
      <c r="UFN109" s="159"/>
      <c r="UFO109" s="159"/>
      <c r="UFP109" s="159"/>
      <c r="UFQ109" s="159"/>
      <c r="UFR109" s="159"/>
      <c r="UFS109" s="159"/>
      <c r="UFT109" s="159"/>
      <c r="UFU109" s="159"/>
      <c r="UFV109" s="159"/>
      <c r="UFW109" s="159"/>
      <c r="UFX109" s="159"/>
      <c r="UFY109" s="159"/>
      <c r="UFZ109" s="159"/>
      <c r="UGA109" s="159"/>
      <c r="UGB109" s="159"/>
      <c r="UGC109" s="159"/>
      <c r="UGD109" s="159"/>
      <c r="UGE109" s="159"/>
      <c r="UGF109" s="159"/>
      <c r="UGG109" s="159"/>
      <c r="UGH109" s="159"/>
      <c r="UGI109" s="159"/>
      <c r="UGJ109" s="159"/>
      <c r="UGK109" s="159"/>
      <c r="UGL109" s="159"/>
      <c r="UGM109" s="159"/>
      <c r="UGN109" s="159"/>
      <c r="UGO109" s="159"/>
      <c r="UGP109" s="159"/>
      <c r="UGQ109" s="159"/>
      <c r="UGR109" s="159"/>
      <c r="UGS109" s="159"/>
      <c r="UGT109" s="159"/>
      <c r="UGU109" s="159"/>
      <c r="UGV109" s="159"/>
      <c r="UGW109" s="159"/>
      <c r="UGX109" s="159"/>
      <c r="UGY109" s="159"/>
      <c r="UGZ109" s="159"/>
      <c r="UHA109" s="159"/>
      <c r="UHB109" s="159"/>
      <c r="UHC109" s="159"/>
      <c r="UHD109" s="159"/>
      <c r="UHE109" s="159"/>
      <c r="UHF109" s="159"/>
      <c r="UHG109" s="159"/>
      <c r="UHH109" s="159"/>
      <c r="UHI109" s="159"/>
      <c r="UHJ109" s="159"/>
      <c r="UHK109" s="159"/>
      <c r="UHL109" s="159"/>
      <c r="UHM109" s="159"/>
      <c r="UHN109" s="159"/>
      <c r="UHO109" s="159"/>
      <c r="UHP109" s="159"/>
      <c r="UHQ109" s="159"/>
      <c r="UHR109" s="159"/>
      <c r="UHS109" s="159"/>
      <c r="UHT109" s="159"/>
      <c r="UHU109" s="159"/>
      <c r="UHV109" s="159"/>
      <c r="UHW109" s="159"/>
      <c r="UHX109" s="159"/>
      <c r="UHY109" s="159"/>
      <c r="UHZ109" s="159"/>
      <c r="UIA109" s="159"/>
      <c r="UIB109" s="159"/>
      <c r="UIC109" s="159"/>
      <c r="UID109" s="159"/>
      <c r="UIE109" s="159"/>
      <c r="UIF109" s="159"/>
      <c r="UIG109" s="159"/>
      <c r="UIH109" s="159"/>
      <c r="UII109" s="159"/>
      <c r="UIJ109" s="159"/>
      <c r="UIK109" s="159"/>
      <c r="UIL109" s="159"/>
      <c r="UIM109" s="159"/>
      <c r="UIN109" s="159"/>
      <c r="UIO109" s="159"/>
      <c r="UIP109" s="159"/>
      <c r="UIQ109" s="159"/>
      <c r="UIR109" s="159"/>
      <c r="UIS109" s="159"/>
      <c r="UIT109" s="159"/>
      <c r="UIU109" s="159"/>
      <c r="UIV109" s="159"/>
      <c r="UIW109" s="159"/>
      <c r="UIX109" s="159"/>
      <c r="UIY109" s="159"/>
      <c r="UIZ109" s="159"/>
      <c r="UJA109" s="159"/>
      <c r="UJB109" s="159"/>
      <c r="UJC109" s="159"/>
      <c r="UJD109" s="159"/>
      <c r="UJE109" s="159"/>
      <c r="UJF109" s="159"/>
      <c r="UJG109" s="159"/>
      <c r="UJH109" s="159"/>
      <c r="UJI109" s="159"/>
      <c r="UJJ109" s="159"/>
      <c r="UJK109" s="159"/>
      <c r="UJL109" s="159"/>
      <c r="UJM109" s="159"/>
      <c r="UJN109" s="159"/>
      <c r="UJO109" s="159"/>
      <c r="UJP109" s="159"/>
      <c r="UJQ109" s="159"/>
      <c r="UJR109" s="159"/>
      <c r="UJS109" s="159"/>
      <c r="UJT109" s="159"/>
      <c r="UJU109" s="159"/>
      <c r="UJV109" s="159"/>
      <c r="UJW109" s="159"/>
      <c r="UJX109" s="159"/>
      <c r="UJY109" s="159"/>
      <c r="UJZ109" s="159"/>
      <c r="UKA109" s="159"/>
      <c r="UKB109" s="159"/>
      <c r="UKC109" s="159"/>
      <c r="UKD109" s="159"/>
      <c r="UKE109" s="159"/>
      <c r="UKF109" s="159"/>
      <c r="UKG109" s="159"/>
      <c r="UKH109" s="159"/>
      <c r="UKI109" s="159"/>
      <c r="UKJ109" s="159"/>
      <c r="UKK109" s="159"/>
      <c r="UKL109" s="159"/>
      <c r="UKM109" s="159"/>
      <c r="UKN109" s="159"/>
      <c r="UKO109" s="159"/>
      <c r="UKP109" s="159"/>
      <c r="UKQ109" s="159"/>
      <c r="UKR109" s="159"/>
      <c r="UKS109" s="159"/>
      <c r="UKT109" s="159"/>
      <c r="UKU109" s="159"/>
      <c r="UKV109" s="159"/>
      <c r="UKW109" s="159"/>
      <c r="UKX109" s="159"/>
      <c r="UKY109" s="159"/>
      <c r="UKZ109" s="159"/>
      <c r="ULA109" s="159"/>
      <c r="ULB109" s="159"/>
      <c r="ULC109" s="159"/>
      <c r="ULD109" s="159"/>
      <c r="ULE109" s="159"/>
      <c r="ULF109" s="159"/>
      <c r="ULG109" s="159"/>
      <c r="ULH109" s="159"/>
      <c r="ULI109" s="159"/>
      <c r="ULJ109" s="159"/>
      <c r="ULK109" s="159"/>
      <c r="ULL109" s="159"/>
      <c r="ULM109" s="159"/>
      <c r="ULN109" s="159"/>
      <c r="ULO109" s="159"/>
      <c r="ULP109" s="159"/>
      <c r="ULQ109" s="159"/>
      <c r="ULR109" s="159"/>
      <c r="ULS109" s="159"/>
      <c r="ULT109" s="159"/>
      <c r="ULU109" s="159"/>
      <c r="ULV109" s="159"/>
      <c r="ULW109" s="159"/>
      <c r="ULX109" s="159"/>
      <c r="ULY109" s="159"/>
      <c r="ULZ109" s="159"/>
      <c r="UMA109" s="159"/>
      <c r="UMB109" s="159"/>
      <c r="UMC109" s="159"/>
      <c r="UMD109" s="159"/>
      <c r="UME109" s="159"/>
      <c r="UMF109" s="159"/>
      <c r="UMG109" s="159"/>
      <c r="UMH109" s="159"/>
      <c r="UMI109" s="159"/>
      <c r="UMJ109" s="159"/>
      <c r="UMK109" s="159"/>
      <c r="UML109" s="159"/>
      <c r="UMM109" s="159"/>
      <c r="UMN109" s="159"/>
      <c r="UMO109" s="159"/>
      <c r="UMP109" s="159"/>
      <c r="UMQ109" s="159"/>
      <c r="UMR109" s="159"/>
      <c r="UMS109" s="159"/>
      <c r="UMT109" s="159"/>
      <c r="UMU109" s="159"/>
      <c r="UMV109" s="159"/>
      <c r="UMW109" s="159"/>
      <c r="UMX109" s="159"/>
      <c r="UMY109" s="159"/>
      <c r="UMZ109" s="159"/>
      <c r="UNA109" s="159"/>
      <c r="UNB109" s="159"/>
      <c r="UNC109" s="159"/>
      <c r="UND109" s="159"/>
      <c r="UNE109" s="159"/>
      <c r="UNF109" s="159"/>
      <c r="UNG109" s="159"/>
      <c r="UNH109" s="159"/>
      <c r="UNI109" s="159"/>
      <c r="UNJ109" s="159"/>
      <c r="UNK109" s="159"/>
      <c r="UNL109" s="159"/>
      <c r="UNM109" s="159"/>
      <c r="UNN109" s="159"/>
      <c r="UNO109" s="159"/>
      <c r="UNP109" s="159"/>
      <c r="UNQ109" s="159"/>
      <c r="UNR109" s="159"/>
      <c r="UNS109" s="159"/>
      <c r="UNT109" s="159"/>
      <c r="UNU109" s="159"/>
      <c r="UNV109" s="159"/>
      <c r="UNW109" s="159"/>
      <c r="UNX109" s="159"/>
      <c r="UNY109" s="159"/>
      <c r="UNZ109" s="159"/>
      <c r="UOA109" s="159"/>
      <c r="UOB109" s="159"/>
      <c r="UOC109" s="159"/>
      <c r="UOD109" s="159"/>
      <c r="UOE109" s="159"/>
      <c r="UOF109" s="159"/>
      <c r="UOG109" s="159"/>
      <c r="UOH109" s="159"/>
      <c r="UOI109" s="159"/>
      <c r="UOJ109" s="159"/>
      <c r="UOK109" s="159"/>
      <c r="UOL109" s="159"/>
      <c r="UOM109" s="159"/>
      <c r="UON109" s="159"/>
      <c r="UOO109" s="159"/>
      <c r="UOP109" s="159"/>
      <c r="UOQ109" s="159"/>
      <c r="UOR109" s="159"/>
      <c r="UOS109" s="159"/>
      <c r="UOT109" s="159"/>
      <c r="UOU109" s="159"/>
      <c r="UOV109" s="159"/>
      <c r="UOW109" s="159"/>
      <c r="UOX109" s="159"/>
      <c r="UOY109" s="159"/>
      <c r="UOZ109" s="159"/>
      <c r="UPA109" s="159"/>
      <c r="UPB109" s="159"/>
      <c r="UPC109" s="159"/>
      <c r="UPD109" s="159"/>
      <c r="UPE109" s="159"/>
      <c r="UPF109" s="159"/>
      <c r="UPG109" s="159"/>
      <c r="UPH109" s="159"/>
      <c r="UPI109" s="159"/>
      <c r="UPJ109" s="159"/>
      <c r="UPK109" s="159"/>
      <c r="UPL109" s="159"/>
      <c r="UPM109" s="159"/>
      <c r="UPN109" s="159"/>
      <c r="UPO109" s="159"/>
      <c r="UPP109" s="159"/>
      <c r="UPQ109" s="159"/>
      <c r="UPR109" s="159"/>
      <c r="UPS109" s="159"/>
      <c r="UPT109" s="159"/>
      <c r="UPU109" s="159"/>
      <c r="UPV109" s="159"/>
      <c r="UPW109" s="159"/>
      <c r="UPX109" s="159"/>
      <c r="UPY109" s="159"/>
      <c r="UPZ109" s="159"/>
      <c r="UQA109" s="159"/>
      <c r="UQB109" s="159"/>
      <c r="UQC109" s="159"/>
      <c r="UQD109" s="159"/>
      <c r="UQE109" s="159"/>
      <c r="UQF109" s="159"/>
      <c r="UQG109" s="159"/>
      <c r="UQH109" s="159"/>
      <c r="UQI109" s="159"/>
      <c r="UQJ109" s="159"/>
      <c r="UQK109" s="159"/>
      <c r="UQL109" s="159"/>
      <c r="UQM109" s="159"/>
      <c r="UQN109" s="159"/>
      <c r="UQO109" s="159"/>
      <c r="UQP109" s="159"/>
      <c r="UQQ109" s="159"/>
      <c r="UQR109" s="159"/>
      <c r="UQS109" s="159"/>
      <c r="UQT109" s="159"/>
      <c r="UQU109" s="159"/>
      <c r="UQV109" s="159"/>
      <c r="UQW109" s="159"/>
      <c r="UQX109" s="159"/>
      <c r="UQY109" s="159"/>
      <c r="UQZ109" s="159"/>
      <c r="URA109" s="159"/>
      <c r="URB109" s="159"/>
      <c r="URC109" s="159"/>
      <c r="URD109" s="159"/>
      <c r="URE109" s="159"/>
      <c r="URF109" s="159"/>
      <c r="URG109" s="159"/>
      <c r="URH109" s="159"/>
      <c r="URI109" s="159"/>
      <c r="URJ109" s="159"/>
      <c r="URK109" s="159"/>
      <c r="URL109" s="159"/>
      <c r="URM109" s="159"/>
      <c r="URN109" s="159"/>
      <c r="URO109" s="159"/>
      <c r="URP109" s="159"/>
      <c r="URQ109" s="159"/>
      <c r="URR109" s="159"/>
      <c r="URS109" s="159"/>
      <c r="URT109" s="159"/>
      <c r="URU109" s="159"/>
      <c r="URV109" s="159"/>
      <c r="URW109" s="159"/>
      <c r="URX109" s="159"/>
      <c r="URY109" s="159"/>
      <c r="URZ109" s="159"/>
      <c r="USA109" s="159"/>
      <c r="USB109" s="159"/>
      <c r="USC109" s="159"/>
      <c r="USD109" s="159"/>
      <c r="USE109" s="159"/>
      <c r="USF109" s="159"/>
      <c r="USG109" s="159"/>
      <c r="USH109" s="159"/>
      <c r="USI109" s="159"/>
      <c r="USJ109" s="159"/>
      <c r="USK109" s="159"/>
      <c r="USL109" s="159"/>
      <c r="USM109" s="159"/>
      <c r="USN109" s="159"/>
      <c r="USO109" s="159"/>
      <c r="USP109" s="159"/>
      <c r="USQ109" s="159"/>
      <c r="USR109" s="159"/>
      <c r="USS109" s="159"/>
      <c r="UST109" s="159"/>
      <c r="USU109" s="159"/>
      <c r="USV109" s="159"/>
      <c r="USW109" s="159"/>
      <c r="USX109" s="159"/>
      <c r="USY109" s="159"/>
      <c r="USZ109" s="159"/>
      <c r="UTA109" s="159"/>
      <c r="UTB109" s="159"/>
      <c r="UTC109" s="159"/>
      <c r="UTD109" s="159"/>
      <c r="UTE109" s="159"/>
      <c r="UTF109" s="159"/>
      <c r="UTG109" s="159"/>
      <c r="UTH109" s="159"/>
      <c r="UTI109" s="159"/>
      <c r="UTJ109" s="159"/>
      <c r="UTK109" s="159"/>
      <c r="UTL109" s="159"/>
      <c r="UTM109" s="159"/>
      <c r="UTN109" s="159"/>
      <c r="UTO109" s="159"/>
      <c r="UTP109" s="159"/>
      <c r="UTQ109" s="159"/>
      <c r="UTR109" s="159"/>
      <c r="UTS109" s="159"/>
      <c r="UTT109" s="159"/>
      <c r="UTU109" s="159"/>
      <c r="UTV109" s="159"/>
      <c r="UTW109" s="159"/>
      <c r="UTX109" s="159"/>
      <c r="UTY109" s="159"/>
      <c r="UTZ109" s="159"/>
      <c r="UUA109" s="159"/>
      <c r="UUB109" s="159"/>
      <c r="UUC109" s="159"/>
      <c r="UUD109" s="159"/>
      <c r="UUE109" s="159"/>
      <c r="UUF109" s="159"/>
      <c r="UUG109" s="159"/>
      <c r="UUH109" s="159"/>
      <c r="UUI109" s="159"/>
      <c r="UUJ109" s="159"/>
      <c r="UUK109" s="159"/>
      <c r="UUL109" s="159"/>
      <c r="UUM109" s="159"/>
      <c r="UUN109" s="159"/>
      <c r="UUO109" s="159"/>
      <c r="UUP109" s="159"/>
      <c r="UUQ109" s="159"/>
      <c r="UUR109" s="159"/>
      <c r="UUS109" s="159"/>
      <c r="UUT109" s="159"/>
      <c r="UUU109" s="159"/>
      <c r="UUV109" s="159"/>
      <c r="UUW109" s="159"/>
      <c r="UUX109" s="159"/>
      <c r="UUY109" s="159"/>
      <c r="UUZ109" s="159"/>
      <c r="UVA109" s="159"/>
      <c r="UVB109" s="159"/>
      <c r="UVC109" s="159"/>
      <c r="UVD109" s="159"/>
      <c r="UVE109" s="159"/>
      <c r="UVF109" s="159"/>
      <c r="UVG109" s="159"/>
      <c r="UVH109" s="159"/>
      <c r="UVI109" s="159"/>
      <c r="UVJ109" s="159"/>
      <c r="UVK109" s="159"/>
      <c r="UVL109" s="159"/>
      <c r="UVM109" s="159"/>
      <c r="UVN109" s="159"/>
      <c r="UVO109" s="159"/>
      <c r="UVP109" s="159"/>
      <c r="UVQ109" s="159"/>
      <c r="UVR109" s="159"/>
      <c r="UVS109" s="159"/>
      <c r="UVT109" s="159"/>
      <c r="UVU109" s="159"/>
      <c r="UVV109" s="159"/>
      <c r="UVW109" s="159"/>
      <c r="UVX109" s="159"/>
      <c r="UVY109" s="159"/>
      <c r="UVZ109" s="159"/>
      <c r="UWA109" s="159"/>
      <c r="UWB109" s="159"/>
      <c r="UWC109" s="159"/>
      <c r="UWD109" s="159"/>
      <c r="UWE109" s="159"/>
      <c r="UWF109" s="159"/>
      <c r="UWG109" s="159"/>
      <c r="UWH109" s="159"/>
      <c r="UWI109" s="159"/>
      <c r="UWJ109" s="159"/>
      <c r="UWK109" s="159"/>
      <c r="UWL109" s="159"/>
      <c r="UWM109" s="159"/>
      <c r="UWN109" s="159"/>
      <c r="UWO109" s="159"/>
      <c r="UWP109" s="159"/>
      <c r="UWQ109" s="159"/>
      <c r="UWR109" s="159"/>
      <c r="UWS109" s="159"/>
      <c r="UWT109" s="159"/>
      <c r="UWU109" s="159"/>
      <c r="UWV109" s="159"/>
      <c r="UWW109" s="159"/>
      <c r="UWX109" s="159"/>
      <c r="UWY109" s="159"/>
      <c r="UWZ109" s="159"/>
      <c r="UXA109" s="159"/>
      <c r="UXB109" s="159"/>
      <c r="UXC109" s="159"/>
      <c r="UXD109" s="159"/>
      <c r="UXE109" s="159"/>
      <c r="UXF109" s="159"/>
      <c r="UXG109" s="159"/>
      <c r="UXH109" s="159"/>
      <c r="UXI109" s="159"/>
      <c r="UXJ109" s="159"/>
      <c r="UXK109" s="159"/>
      <c r="UXL109" s="159"/>
      <c r="UXM109" s="159"/>
      <c r="UXN109" s="159"/>
      <c r="UXO109" s="159"/>
      <c r="UXP109" s="159"/>
      <c r="UXQ109" s="159"/>
      <c r="UXR109" s="159"/>
      <c r="UXS109" s="159"/>
      <c r="UXT109" s="159"/>
      <c r="UXU109" s="159"/>
      <c r="UXV109" s="159"/>
      <c r="UXW109" s="159"/>
      <c r="UXX109" s="159"/>
      <c r="UXY109" s="159"/>
      <c r="UXZ109" s="159"/>
      <c r="UYA109" s="159"/>
      <c r="UYB109" s="159"/>
      <c r="UYC109" s="159"/>
      <c r="UYD109" s="159"/>
      <c r="UYE109" s="159"/>
      <c r="UYF109" s="159"/>
      <c r="UYG109" s="159"/>
      <c r="UYH109" s="159"/>
      <c r="UYI109" s="159"/>
      <c r="UYJ109" s="159"/>
      <c r="UYK109" s="159"/>
      <c r="UYL109" s="159"/>
      <c r="UYM109" s="159"/>
      <c r="UYN109" s="159"/>
      <c r="UYO109" s="159"/>
      <c r="UYP109" s="159"/>
      <c r="UYQ109" s="159"/>
      <c r="UYR109" s="159"/>
      <c r="UYS109" s="159"/>
      <c r="UYT109" s="159"/>
      <c r="UYU109" s="159"/>
      <c r="UYV109" s="159"/>
      <c r="UYW109" s="159"/>
      <c r="UYX109" s="159"/>
      <c r="UYY109" s="159"/>
      <c r="UYZ109" s="159"/>
      <c r="UZA109" s="159"/>
      <c r="UZB109" s="159"/>
      <c r="UZC109" s="159"/>
      <c r="UZD109" s="159"/>
      <c r="UZE109" s="159"/>
      <c r="UZF109" s="159"/>
      <c r="UZG109" s="159"/>
      <c r="UZH109" s="159"/>
      <c r="UZI109" s="159"/>
      <c r="UZJ109" s="159"/>
      <c r="UZK109" s="159"/>
      <c r="UZL109" s="159"/>
      <c r="UZM109" s="159"/>
      <c r="UZN109" s="159"/>
      <c r="UZO109" s="159"/>
      <c r="UZP109" s="159"/>
      <c r="UZQ109" s="159"/>
      <c r="UZR109" s="159"/>
      <c r="UZS109" s="159"/>
      <c r="UZT109" s="159"/>
      <c r="UZU109" s="159"/>
      <c r="UZV109" s="159"/>
      <c r="UZW109" s="159"/>
      <c r="UZX109" s="159"/>
      <c r="UZY109" s="159"/>
      <c r="UZZ109" s="159"/>
      <c r="VAA109" s="159"/>
      <c r="VAB109" s="159"/>
      <c r="VAC109" s="159"/>
      <c r="VAD109" s="159"/>
      <c r="VAE109" s="159"/>
      <c r="VAF109" s="159"/>
      <c r="VAG109" s="159"/>
      <c r="VAH109" s="159"/>
      <c r="VAI109" s="159"/>
      <c r="VAJ109" s="159"/>
      <c r="VAK109" s="159"/>
      <c r="VAL109" s="159"/>
      <c r="VAM109" s="159"/>
      <c r="VAN109" s="159"/>
      <c r="VAO109" s="159"/>
      <c r="VAP109" s="159"/>
      <c r="VAQ109" s="159"/>
      <c r="VAR109" s="159"/>
      <c r="VAS109" s="159"/>
      <c r="VAT109" s="159"/>
      <c r="VAU109" s="159"/>
      <c r="VAV109" s="159"/>
      <c r="VAW109" s="159"/>
      <c r="VAX109" s="159"/>
      <c r="VAY109" s="159"/>
      <c r="VAZ109" s="159"/>
      <c r="VBA109" s="159"/>
      <c r="VBB109" s="159"/>
      <c r="VBC109" s="159"/>
      <c r="VBD109" s="159"/>
      <c r="VBE109" s="159"/>
      <c r="VBF109" s="159"/>
      <c r="VBG109" s="159"/>
      <c r="VBH109" s="159"/>
      <c r="VBI109" s="159"/>
      <c r="VBJ109" s="159"/>
      <c r="VBK109" s="159"/>
      <c r="VBL109" s="159"/>
      <c r="VBM109" s="159"/>
      <c r="VBN109" s="159"/>
      <c r="VBO109" s="159"/>
      <c r="VBP109" s="159"/>
      <c r="VBQ109" s="159"/>
      <c r="VBR109" s="159"/>
      <c r="VBS109" s="159"/>
      <c r="VBT109" s="159"/>
      <c r="VBU109" s="159"/>
      <c r="VBV109" s="159"/>
      <c r="VBW109" s="159"/>
      <c r="VBX109" s="159"/>
      <c r="VBY109" s="159"/>
      <c r="VBZ109" s="159"/>
      <c r="VCA109" s="159"/>
      <c r="VCB109" s="159"/>
      <c r="VCC109" s="159"/>
      <c r="VCD109" s="159"/>
      <c r="VCE109" s="159"/>
      <c r="VCF109" s="159"/>
      <c r="VCG109" s="159"/>
      <c r="VCH109" s="159"/>
      <c r="VCI109" s="159"/>
      <c r="VCJ109" s="159"/>
      <c r="VCK109" s="159"/>
      <c r="VCL109" s="159"/>
      <c r="VCM109" s="159"/>
      <c r="VCN109" s="159"/>
      <c r="VCO109" s="159"/>
      <c r="VCP109" s="159"/>
      <c r="VCQ109" s="159"/>
      <c r="VCR109" s="159"/>
      <c r="VCS109" s="159"/>
      <c r="VCT109" s="159"/>
      <c r="VCU109" s="159"/>
      <c r="VCV109" s="159"/>
      <c r="VCW109" s="159"/>
      <c r="VCX109" s="159"/>
      <c r="VCY109" s="159"/>
      <c r="VCZ109" s="159"/>
      <c r="VDA109" s="159"/>
      <c r="VDB109" s="159"/>
      <c r="VDC109" s="159"/>
      <c r="VDD109" s="159"/>
      <c r="VDE109" s="159"/>
      <c r="VDF109" s="159"/>
      <c r="VDG109" s="159"/>
      <c r="VDH109" s="159"/>
      <c r="VDI109" s="159"/>
      <c r="VDJ109" s="159"/>
      <c r="VDK109" s="159"/>
      <c r="VDL109" s="159"/>
      <c r="VDM109" s="159"/>
      <c r="VDN109" s="159"/>
      <c r="VDO109" s="159"/>
      <c r="VDP109" s="159"/>
      <c r="VDQ109" s="159"/>
      <c r="VDR109" s="159"/>
      <c r="VDS109" s="159"/>
      <c r="VDT109" s="159"/>
      <c r="VDU109" s="159"/>
      <c r="VDV109" s="159"/>
      <c r="VDW109" s="159"/>
      <c r="VDX109" s="159"/>
      <c r="VDY109" s="159"/>
      <c r="VDZ109" s="159"/>
      <c r="VEA109" s="159"/>
      <c r="VEB109" s="159"/>
      <c r="VEC109" s="159"/>
      <c r="VED109" s="159"/>
      <c r="VEE109" s="159"/>
      <c r="VEF109" s="159"/>
      <c r="VEG109" s="159"/>
      <c r="VEH109" s="159"/>
      <c r="VEI109" s="159"/>
      <c r="VEJ109" s="159"/>
      <c r="VEK109" s="159"/>
      <c r="VEL109" s="159"/>
      <c r="VEM109" s="159"/>
      <c r="VEN109" s="159"/>
      <c r="VEO109" s="159"/>
      <c r="VEP109" s="159"/>
      <c r="VEQ109" s="159"/>
      <c r="VER109" s="159"/>
      <c r="VES109" s="159"/>
      <c r="VET109" s="159"/>
      <c r="VEU109" s="159"/>
      <c r="VEV109" s="159"/>
      <c r="VEW109" s="159"/>
      <c r="VEX109" s="159"/>
      <c r="VEY109" s="159"/>
      <c r="VEZ109" s="159"/>
      <c r="VFA109" s="159"/>
      <c r="VFB109" s="159"/>
      <c r="VFC109" s="159"/>
      <c r="VFD109" s="159"/>
      <c r="VFE109" s="159"/>
      <c r="VFF109" s="159"/>
      <c r="VFG109" s="159"/>
      <c r="VFH109" s="159"/>
      <c r="VFI109" s="159"/>
      <c r="VFJ109" s="159"/>
      <c r="VFK109" s="159"/>
      <c r="VFL109" s="159"/>
      <c r="VFM109" s="159"/>
      <c r="VFN109" s="159"/>
      <c r="VFO109" s="159"/>
      <c r="VFP109" s="159"/>
      <c r="VFQ109" s="159"/>
      <c r="VFR109" s="159"/>
      <c r="VFS109" s="159"/>
      <c r="VFT109" s="159"/>
      <c r="VFU109" s="159"/>
      <c r="VFV109" s="159"/>
      <c r="VFW109" s="159"/>
      <c r="VFX109" s="159"/>
      <c r="VFY109" s="159"/>
      <c r="VFZ109" s="159"/>
      <c r="VGA109" s="159"/>
      <c r="VGB109" s="159"/>
      <c r="VGC109" s="159"/>
      <c r="VGD109" s="159"/>
      <c r="VGE109" s="159"/>
      <c r="VGF109" s="159"/>
      <c r="VGG109" s="159"/>
      <c r="VGH109" s="159"/>
      <c r="VGI109" s="159"/>
      <c r="VGJ109" s="159"/>
      <c r="VGK109" s="159"/>
      <c r="VGL109" s="159"/>
      <c r="VGM109" s="159"/>
      <c r="VGN109" s="159"/>
      <c r="VGO109" s="159"/>
      <c r="VGP109" s="159"/>
      <c r="VGQ109" s="159"/>
      <c r="VGR109" s="159"/>
      <c r="VGS109" s="159"/>
      <c r="VGT109" s="159"/>
      <c r="VGU109" s="159"/>
      <c r="VGV109" s="159"/>
      <c r="VGW109" s="159"/>
      <c r="VGX109" s="159"/>
      <c r="VGY109" s="159"/>
      <c r="VGZ109" s="159"/>
      <c r="VHA109" s="159"/>
      <c r="VHB109" s="159"/>
      <c r="VHC109" s="159"/>
      <c r="VHD109" s="159"/>
      <c r="VHE109" s="159"/>
      <c r="VHF109" s="159"/>
      <c r="VHG109" s="159"/>
      <c r="VHH109" s="159"/>
      <c r="VHI109" s="159"/>
      <c r="VHJ109" s="159"/>
      <c r="VHK109" s="159"/>
      <c r="VHL109" s="159"/>
      <c r="VHM109" s="159"/>
      <c r="VHN109" s="159"/>
      <c r="VHO109" s="159"/>
      <c r="VHP109" s="159"/>
      <c r="VHQ109" s="159"/>
      <c r="VHR109" s="159"/>
      <c r="VHS109" s="159"/>
      <c r="VHT109" s="159"/>
      <c r="VHU109" s="159"/>
      <c r="VHV109" s="159"/>
      <c r="VHW109" s="159"/>
      <c r="VHX109" s="159"/>
      <c r="VHY109" s="159"/>
      <c r="VHZ109" s="159"/>
      <c r="VIA109" s="159"/>
      <c r="VIB109" s="159"/>
      <c r="VIC109" s="159"/>
      <c r="VID109" s="159"/>
      <c r="VIE109" s="159"/>
      <c r="VIF109" s="159"/>
      <c r="VIG109" s="159"/>
      <c r="VIH109" s="159"/>
      <c r="VII109" s="159"/>
      <c r="VIJ109" s="159"/>
      <c r="VIK109" s="159"/>
      <c r="VIL109" s="159"/>
      <c r="VIM109" s="159"/>
      <c r="VIN109" s="159"/>
      <c r="VIO109" s="159"/>
      <c r="VIP109" s="159"/>
      <c r="VIQ109" s="159"/>
      <c r="VIR109" s="159"/>
      <c r="VIS109" s="159"/>
      <c r="VIT109" s="159"/>
      <c r="VIU109" s="159"/>
      <c r="VIV109" s="159"/>
      <c r="VIW109" s="159"/>
      <c r="VIX109" s="159"/>
      <c r="VIY109" s="159"/>
      <c r="VIZ109" s="159"/>
      <c r="VJA109" s="159"/>
      <c r="VJB109" s="159"/>
      <c r="VJC109" s="159"/>
      <c r="VJD109" s="159"/>
      <c r="VJE109" s="159"/>
      <c r="VJF109" s="159"/>
      <c r="VJG109" s="159"/>
      <c r="VJH109" s="159"/>
      <c r="VJI109" s="159"/>
      <c r="VJJ109" s="159"/>
      <c r="VJK109" s="159"/>
      <c r="VJL109" s="159"/>
      <c r="VJM109" s="159"/>
      <c r="VJN109" s="159"/>
      <c r="VJO109" s="159"/>
      <c r="VJP109" s="159"/>
      <c r="VJQ109" s="159"/>
      <c r="VJR109" s="159"/>
      <c r="VJS109" s="159"/>
      <c r="VJT109" s="159"/>
      <c r="VJU109" s="159"/>
      <c r="VJV109" s="159"/>
      <c r="VJW109" s="159"/>
      <c r="VJX109" s="159"/>
      <c r="VJY109" s="159"/>
      <c r="VJZ109" s="159"/>
      <c r="VKA109" s="159"/>
      <c r="VKB109" s="159"/>
      <c r="VKC109" s="159"/>
      <c r="VKD109" s="159"/>
      <c r="VKE109" s="159"/>
      <c r="VKF109" s="159"/>
      <c r="VKG109" s="159"/>
      <c r="VKH109" s="159"/>
      <c r="VKI109" s="159"/>
      <c r="VKJ109" s="159"/>
      <c r="VKK109" s="159"/>
      <c r="VKL109" s="159"/>
      <c r="VKM109" s="159"/>
      <c r="VKN109" s="159"/>
      <c r="VKO109" s="159"/>
      <c r="VKP109" s="159"/>
      <c r="VKQ109" s="159"/>
      <c r="VKR109" s="159"/>
      <c r="VKS109" s="159"/>
      <c r="VKT109" s="159"/>
      <c r="VKU109" s="159"/>
      <c r="VKV109" s="159"/>
      <c r="VKW109" s="159"/>
      <c r="VKX109" s="159"/>
      <c r="VKY109" s="159"/>
      <c r="VKZ109" s="159"/>
      <c r="VLA109" s="159"/>
      <c r="VLB109" s="159"/>
      <c r="VLC109" s="159"/>
      <c r="VLD109" s="159"/>
      <c r="VLE109" s="159"/>
      <c r="VLF109" s="159"/>
      <c r="VLG109" s="159"/>
      <c r="VLH109" s="159"/>
      <c r="VLI109" s="159"/>
      <c r="VLJ109" s="159"/>
      <c r="VLK109" s="159"/>
      <c r="VLL109" s="159"/>
      <c r="VLM109" s="159"/>
      <c r="VLN109" s="159"/>
      <c r="VLO109" s="159"/>
      <c r="VLP109" s="159"/>
      <c r="VLQ109" s="159"/>
      <c r="VLR109" s="159"/>
      <c r="VLS109" s="159"/>
      <c r="VLT109" s="159"/>
      <c r="VLU109" s="159"/>
      <c r="VLV109" s="159"/>
      <c r="VLW109" s="159"/>
      <c r="VLX109" s="159"/>
      <c r="VLY109" s="159"/>
      <c r="VLZ109" s="159"/>
      <c r="VMA109" s="159"/>
      <c r="VMB109" s="159"/>
      <c r="VMC109" s="159"/>
      <c r="VMD109" s="159"/>
      <c r="VME109" s="159"/>
      <c r="VMF109" s="159"/>
      <c r="VMG109" s="159"/>
      <c r="VMH109" s="159"/>
      <c r="VMI109" s="159"/>
      <c r="VMJ109" s="159"/>
      <c r="VMK109" s="159"/>
      <c r="VML109" s="159"/>
      <c r="VMM109" s="159"/>
      <c r="VMN109" s="159"/>
      <c r="VMO109" s="159"/>
      <c r="VMP109" s="159"/>
      <c r="VMQ109" s="159"/>
      <c r="VMR109" s="159"/>
      <c r="VMS109" s="159"/>
      <c r="VMT109" s="159"/>
      <c r="VMU109" s="159"/>
      <c r="VMV109" s="159"/>
      <c r="VMW109" s="159"/>
      <c r="VMX109" s="159"/>
      <c r="VMY109" s="159"/>
      <c r="VMZ109" s="159"/>
      <c r="VNA109" s="159"/>
      <c r="VNB109" s="159"/>
      <c r="VNC109" s="159"/>
      <c r="VND109" s="159"/>
      <c r="VNE109" s="159"/>
      <c r="VNF109" s="159"/>
      <c r="VNG109" s="159"/>
      <c r="VNH109" s="159"/>
      <c r="VNI109" s="159"/>
      <c r="VNJ109" s="159"/>
      <c r="VNK109" s="159"/>
      <c r="VNL109" s="159"/>
      <c r="VNM109" s="159"/>
      <c r="VNN109" s="159"/>
      <c r="VNO109" s="159"/>
      <c r="VNP109" s="159"/>
      <c r="VNQ109" s="159"/>
      <c r="VNR109" s="159"/>
      <c r="VNS109" s="159"/>
      <c r="VNT109" s="159"/>
      <c r="VNU109" s="159"/>
      <c r="VNV109" s="159"/>
      <c r="VNW109" s="159"/>
      <c r="VNX109" s="159"/>
      <c r="VNY109" s="159"/>
      <c r="VNZ109" s="159"/>
      <c r="VOA109" s="159"/>
      <c r="VOB109" s="159"/>
      <c r="VOC109" s="159"/>
      <c r="VOD109" s="159"/>
      <c r="VOE109" s="159"/>
      <c r="VOF109" s="159"/>
      <c r="VOG109" s="159"/>
      <c r="VOH109" s="159"/>
      <c r="VOI109" s="159"/>
      <c r="VOJ109" s="159"/>
      <c r="VOK109" s="159"/>
      <c r="VOL109" s="159"/>
      <c r="VOM109" s="159"/>
      <c r="VON109" s="159"/>
      <c r="VOO109" s="159"/>
      <c r="VOP109" s="159"/>
      <c r="VOQ109" s="159"/>
      <c r="VOR109" s="159"/>
      <c r="VOS109" s="159"/>
      <c r="VOT109" s="159"/>
      <c r="VOU109" s="159"/>
      <c r="VOV109" s="159"/>
      <c r="VOW109" s="159"/>
      <c r="VOX109" s="159"/>
      <c r="VOY109" s="159"/>
      <c r="VOZ109" s="159"/>
      <c r="VPA109" s="159"/>
      <c r="VPB109" s="159"/>
      <c r="VPC109" s="159"/>
      <c r="VPD109" s="159"/>
      <c r="VPE109" s="159"/>
      <c r="VPF109" s="159"/>
      <c r="VPG109" s="159"/>
      <c r="VPH109" s="159"/>
      <c r="VPI109" s="159"/>
      <c r="VPJ109" s="159"/>
      <c r="VPK109" s="159"/>
      <c r="VPL109" s="159"/>
      <c r="VPM109" s="159"/>
      <c r="VPN109" s="159"/>
      <c r="VPO109" s="159"/>
      <c r="VPP109" s="159"/>
      <c r="VPQ109" s="159"/>
      <c r="VPR109" s="159"/>
      <c r="VPS109" s="159"/>
      <c r="VPT109" s="159"/>
      <c r="VPU109" s="159"/>
      <c r="VPV109" s="159"/>
      <c r="VPW109" s="159"/>
      <c r="VPX109" s="159"/>
      <c r="VPY109" s="159"/>
      <c r="VPZ109" s="159"/>
      <c r="VQA109" s="159"/>
      <c r="VQB109" s="159"/>
      <c r="VQC109" s="159"/>
      <c r="VQD109" s="159"/>
      <c r="VQE109" s="159"/>
      <c r="VQF109" s="159"/>
      <c r="VQG109" s="159"/>
      <c r="VQH109" s="159"/>
      <c r="VQI109" s="159"/>
      <c r="VQJ109" s="159"/>
      <c r="VQK109" s="159"/>
      <c r="VQL109" s="159"/>
      <c r="VQM109" s="159"/>
      <c r="VQN109" s="159"/>
      <c r="VQO109" s="159"/>
      <c r="VQP109" s="159"/>
      <c r="VQQ109" s="159"/>
      <c r="VQR109" s="159"/>
      <c r="VQS109" s="159"/>
      <c r="VQT109" s="159"/>
      <c r="VQU109" s="159"/>
      <c r="VQV109" s="159"/>
      <c r="VQW109" s="159"/>
      <c r="VQX109" s="159"/>
      <c r="VQY109" s="159"/>
      <c r="VQZ109" s="159"/>
      <c r="VRA109" s="159"/>
      <c r="VRB109" s="159"/>
      <c r="VRC109" s="159"/>
      <c r="VRD109" s="159"/>
      <c r="VRE109" s="159"/>
      <c r="VRF109" s="159"/>
      <c r="VRG109" s="159"/>
      <c r="VRH109" s="159"/>
      <c r="VRI109" s="159"/>
      <c r="VRJ109" s="159"/>
      <c r="VRK109" s="159"/>
      <c r="VRL109" s="159"/>
      <c r="VRM109" s="159"/>
      <c r="VRN109" s="159"/>
      <c r="VRO109" s="159"/>
      <c r="VRP109" s="159"/>
      <c r="VRQ109" s="159"/>
      <c r="VRR109" s="159"/>
      <c r="VRS109" s="159"/>
      <c r="VRT109" s="159"/>
      <c r="VRU109" s="159"/>
      <c r="VRV109" s="159"/>
      <c r="VRW109" s="159"/>
      <c r="VRX109" s="159"/>
      <c r="VRY109" s="159"/>
      <c r="VRZ109" s="159"/>
      <c r="VSA109" s="159"/>
      <c r="VSB109" s="159"/>
      <c r="VSC109" s="159"/>
      <c r="VSD109" s="159"/>
      <c r="VSE109" s="159"/>
      <c r="VSF109" s="159"/>
      <c r="VSG109" s="159"/>
      <c r="VSH109" s="159"/>
      <c r="VSI109" s="159"/>
      <c r="VSJ109" s="159"/>
      <c r="VSK109" s="159"/>
      <c r="VSL109" s="159"/>
      <c r="VSM109" s="159"/>
      <c r="VSN109" s="159"/>
      <c r="VSO109" s="159"/>
      <c r="VSP109" s="159"/>
      <c r="VSQ109" s="159"/>
      <c r="VSR109" s="159"/>
      <c r="VSS109" s="159"/>
      <c r="VST109" s="159"/>
      <c r="VSU109" s="159"/>
      <c r="VSV109" s="159"/>
      <c r="VSW109" s="159"/>
      <c r="VSX109" s="159"/>
      <c r="VSY109" s="159"/>
      <c r="VSZ109" s="159"/>
      <c r="VTA109" s="159"/>
      <c r="VTB109" s="159"/>
      <c r="VTC109" s="159"/>
      <c r="VTD109" s="159"/>
      <c r="VTE109" s="159"/>
      <c r="VTF109" s="159"/>
      <c r="VTG109" s="159"/>
      <c r="VTH109" s="159"/>
      <c r="VTI109" s="159"/>
      <c r="VTJ109" s="159"/>
      <c r="VTK109" s="159"/>
      <c r="VTL109" s="159"/>
      <c r="VTM109" s="159"/>
      <c r="VTN109" s="159"/>
      <c r="VTO109" s="159"/>
      <c r="VTP109" s="159"/>
      <c r="VTQ109" s="159"/>
      <c r="VTR109" s="159"/>
      <c r="VTS109" s="159"/>
      <c r="VTT109" s="159"/>
      <c r="VTU109" s="159"/>
      <c r="VTV109" s="159"/>
      <c r="VTW109" s="159"/>
      <c r="VTX109" s="159"/>
      <c r="VTY109" s="159"/>
      <c r="VTZ109" s="159"/>
      <c r="VUA109" s="159"/>
      <c r="VUB109" s="159"/>
      <c r="VUC109" s="159"/>
      <c r="VUD109" s="159"/>
      <c r="VUE109" s="159"/>
      <c r="VUF109" s="159"/>
      <c r="VUG109" s="159"/>
      <c r="VUH109" s="159"/>
      <c r="VUI109" s="159"/>
      <c r="VUJ109" s="159"/>
      <c r="VUK109" s="159"/>
      <c r="VUL109" s="159"/>
      <c r="VUM109" s="159"/>
      <c r="VUN109" s="159"/>
      <c r="VUO109" s="159"/>
      <c r="VUP109" s="159"/>
      <c r="VUQ109" s="159"/>
      <c r="VUR109" s="159"/>
      <c r="VUS109" s="159"/>
      <c r="VUT109" s="159"/>
      <c r="VUU109" s="159"/>
      <c r="VUV109" s="159"/>
      <c r="VUW109" s="159"/>
      <c r="VUX109" s="159"/>
      <c r="VUY109" s="159"/>
      <c r="VUZ109" s="159"/>
      <c r="VVA109" s="159"/>
      <c r="VVB109" s="159"/>
      <c r="VVC109" s="159"/>
      <c r="VVD109" s="159"/>
      <c r="VVE109" s="159"/>
      <c r="VVF109" s="159"/>
      <c r="VVG109" s="159"/>
      <c r="VVH109" s="159"/>
      <c r="VVI109" s="159"/>
      <c r="VVJ109" s="159"/>
      <c r="VVK109" s="159"/>
      <c r="VVL109" s="159"/>
      <c r="VVM109" s="159"/>
      <c r="VVN109" s="159"/>
      <c r="VVO109" s="159"/>
      <c r="VVP109" s="159"/>
      <c r="VVQ109" s="159"/>
      <c r="VVR109" s="159"/>
      <c r="VVS109" s="159"/>
      <c r="VVT109" s="159"/>
      <c r="VVU109" s="159"/>
      <c r="VVV109" s="159"/>
      <c r="VVW109" s="159"/>
      <c r="VVX109" s="159"/>
      <c r="VVY109" s="159"/>
      <c r="VVZ109" s="159"/>
      <c r="VWA109" s="159"/>
      <c r="VWB109" s="159"/>
      <c r="VWC109" s="159"/>
      <c r="VWD109" s="159"/>
      <c r="VWE109" s="159"/>
      <c r="VWF109" s="159"/>
      <c r="VWG109" s="159"/>
      <c r="VWH109" s="159"/>
      <c r="VWI109" s="159"/>
      <c r="VWJ109" s="159"/>
      <c r="VWK109" s="159"/>
      <c r="VWL109" s="159"/>
      <c r="VWM109" s="159"/>
      <c r="VWN109" s="159"/>
      <c r="VWO109" s="159"/>
      <c r="VWP109" s="159"/>
      <c r="VWQ109" s="159"/>
      <c r="VWR109" s="159"/>
      <c r="VWS109" s="159"/>
      <c r="VWT109" s="159"/>
      <c r="VWU109" s="159"/>
      <c r="VWV109" s="159"/>
      <c r="VWW109" s="159"/>
      <c r="VWX109" s="159"/>
      <c r="VWY109" s="159"/>
      <c r="VWZ109" s="159"/>
      <c r="VXA109" s="159"/>
      <c r="VXB109" s="159"/>
      <c r="VXC109" s="159"/>
      <c r="VXD109" s="159"/>
      <c r="VXE109" s="159"/>
      <c r="VXF109" s="159"/>
      <c r="VXG109" s="159"/>
      <c r="VXH109" s="159"/>
      <c r="VXI109" s="159"/>
      <c r="VXJ109" s="159"/>
      <c r="VXK109" s="159"/>
      <c r="VXL109" s="159"/>
      <c r="VXM109" s="159"/>
      <c r="VXN109" s="159"/>
      <c r="VXO109" s="159"/>
      <c r="VXP109" s="159"/>
      <c r="VXQ109" s="159"/>
      <c r="VXR109" s="159"/>
      <c r="VXS109" s="159"/>
      <c r="VXT109" s="159"/>
      <c r="VXU109" s="159"/>
      <c r="VXV109" s="159"/>
      <c r="VXW109" s="159"/>
      <c r="VXX109" s="159"/>
      <c r="VXY109" s="159"/>
      <c r="VXZ109" s="159"/>
      <c r="VYA109" s="159"/>
      <c r="VYB109" s="159"/>
      <c r="VYC109" s="159"/>
      <c r="VYD109" s="159"/>
      <c r="VYE109" s="159"/>
      <c r="VYF109" s="159"/>
      <c r="VYG109" s="159"/>
      <c r="VYH109" s="159"/>
      <c r="VYI109" s="159"/>
      <c r="VYJ109" s="159"/>
      <c r="VYK109" s="159"/>
      <c r="VYL109" s="159"/>
      <c r="VYM109" s="159"/>
      <c r="VYN109" s="159"/>
      <c r="VYO109" s="159"/>
      <c r="VYP109" s="159"/>
      <c r="VYQ109" s="159"/>
      <c r="VYR109" s="159"/>
      <c r="VYS109" s="159"/>
      <c r="VYT109" s="159"/>
      <c r="VYU109" s="159"/>
      <c r="VYV109" s="159"/>
      <c r="VYW109" s="159"/>
      <c r="VYX109" s="159"/>
      <c r="VYY109" s="159"/>
      <c r="VYZ109" s="159"/>
      <c r="VZA109" s="159"/>
      <c r="VZB109" s="159"/>
      <c r="VZC109" s="159"/>
      <c r="VZD109" s="159"/>
      <c r="VZE109" s="159"/>
      <c r="VZF109" s="159"/>
      <c r="VZG109" s="159"/>
      <c r="VZH109" s="159"/>
      <c r="VZI109" s="159"/>
      <c r="VZJ109" s="159"/>
      <c r="VZK109" s="159"/>
      <c r="VZL109" s="159"/>
      <c r="VZM109" s="159"/>
      <c r="VZN109" s="159"/>
      <c r="VZO109" s="159"/>
      <c r="VZP109" s="159"/>
      <c r="VZQ109" s="159"/>
      <c r="VZR109" s="159"/>
      <c r="VZS109" s="159"/>
      <c r="VZT109" s="159"/>
      <c r="VZU109" s="159"/>
      <c r="VZV109" s="159"/>
      <c r="VZW109" s="159"/>
      <c r="VZX109" s="159"/>
      <c r="VZY109" s="159"/>
      <c r="VZZ109" s="159"/>
      <c r="WAA109" s="159"/>
      <c r="WAB109" s="159"/>
      <c r="WAC109" s="159"/>
      <c r="WAD109" s="159"/>
      <c r="WAE109" s="159"/>
      <c r="WAF109" s="159"/>
      <c r="WAG109" s="159"/>
      <c r="WAH109" s="159"/>
      <c r="WAI109" s="159"/>
      <c r="WAJ109" s="159"/>
      <c r="WAK109" s="159"/>
      <c r="WAL109" s="159"/>
      <c r="WAM109" s="159"/>
      <c r="WAN109" s="159"/>
      <c r="WAO109" s="159"/>
      <c r="WAP109" s="159"/>
      <c r="WAQ109" s="159"/>
      <c r="WAR109" s="159"/>
      <c r="WAS109" s="159"/>
      <c r="WAT109" s="159"/>
      <c r="WAU109" s="159"/>
      <c r="WAV109" s="159"/>
      <c r="WAW109" s="159"/>
      <c r="WAX109" s="159"/>
      <c r="WAY109" s="159"/>
      <c r="WAZ109" s="159"/>
      <c r="WBA109" s="159"/>
      <c r="WBB109" s="159"/>
      <c r="WBC109" s="159"/>
      <c r="WBD109" s="159"/>
      <c r="WBE109" s="159"/>
      <c r="WBF109" s="159"/>
      <c r="WBG109" s="159"/>
      <c r="WBH109" s="159"/>
      <c r="WBI109" s="159"/>
      <c r="WBJ109" s="159"/>
      <c r="WBK109" s="159"/>
      <c r="WBL109" s="159"/>
      <c r="WBM109" s="159"/>
      <c r="WBN109" s="159"/>
      <c r="WBO109" s="159"/>
      <c r="WBP109" s="159"/>
      <c r="WBQ109" s="159"/>
      <c r="WBR109" s="159"/>
      <c r="WBS109" s="159"/>
      <c r="WBT109" s="159"/>
      <c r="WBU109" s="159"/>
      <c r="WBV109" s="159"/>
      <c r="WBW109" s="159"/>
      <c r="WBX109" s="159"/>
      <c r="WBY109" s="159"/>
      <c r="WBZ109" s="159"/>
      <c r="WCA109" s="159"/>
      <c r="WCB109" s="159"/>
      <c r="WCC109" s="159"/>
      <c r="WCD109" s="159"/>
      <c r="WCE109" s="159"/>
      <c r="WCF109" s="159"/>
      <c r="WCG109" s="159"/>
      <c r="WCH109" s="159"/>
      <c r="WCI109" s="159"/>
      <c r="WCJ109" s="159"/>
      <c r="WCK109" s="159"/>
      <c r="WCL109" s="159"/>
      <c r="WCM109" s="159"/>
      <c r="WCN109" s="159"/>
      <c r="WCO109" s="159"/>
      <c r="WCP109" s="159"/>
      <c r="WCQ109" s="159"/>
      <c r="WCR109" s="159"/>
      <c r="WCS109" s="159"/>
      <c r="WCT109" s="159"/>
      <c r="WCU109" s="159"/>
      <c r="WCV109" s="159"/>
      <c r="WCW109" s="159"/>
      <c r="WCX109" s="159"/>
      <c r="WCY109" s="159"/>
      <c r="WCZ109" s="159"/>
      <c r="WDA109" s="159"/>
      <c r="WDB109" s="159"/>
      <c r="WDC109" s="159"/>
      <c r="WDD109" s="159"/>
      <c r="WDE109" s="159"/>
      <c r="WDF109" s="159"/>
      <c r="WDG109" s="159"/>
      <c r="WDH109" s="159"/>
      <c r="WDI109" s="159"/>
      <c r="WDJ109" s="159"/>
      <c r="WDK109" s="159"/>
      <c r="WDL109" s="159"/>
      <c r="WDM109" s="159"/>
      <c r="WDN109" s="159"/>
      <c r="WDO109" s="159"/>
      <c r="WDP109" s="159"/>
      <c r="WDQ109" s="159"/>
      <c r="WDR109" s="159"/>
      <c r="WDS109" s="159"/>
      <c r="WDT109" s="159"/>
      <c r="WDU109" s="159"/>
      <c r="WDV109" s="159"/>
      <c r="WDW109" s="159"/>
      <c r="WDX109" s="159"/>
      <c r="WDY109" s="159"/>
      <c r="WDZ109" s="159"/>
      <c r="WEA109" s="159"/>
      <c r="WEB109" s="159"/>
      <c r="WEC109" s="159"/>
      <c r="WED109" s="159"/>
      <c r="WEE109" s="159"/>
      <c r="WEF109" s="159"/>
      <c r="WEG109" s="159"/>
      <c r="WEH109" s="159"/>
      <c r="WEI109" s="159"/>
      <c r="WEJ109" s="159"/>
      <c r="WEK109" s="159"/>
      <c r="WEL109" s="159"/>
      <c r="WEM109" s="159"/>
      <c r="WEN109" s="159"/>
      <c r="WEO109" s="159"/>
      <c r="WEP109" s="159"/>
      <c r="WEQ109" s="159"/>
      <c r="WER109" s="159"/>
      <c r="WES109" s="159"/>
      <c r="WET109" s="159"/>
      <c r="WEU109" s="159"/>
      <c r="WEV109" s="159"/>
      <c r="WEW109" s="159"/>
      <c r="WEX109" s="159"/>
      <c r="WEY109" s="159"/>
      <c r="WEZ109" s="159"/>
      <c r="WFA109" s="159"/>
      <c r="WFB109" s="159"/>
      <c r="WFC109" s="159"/>
      <c r="WFD109" s="159"/>
      <c r="WFE109" s="159"/>
      <c r="WFF109" s="159"/>
      <c r="WFG109" s="159"/>
      <c r="WFH109" s="159"/>
      <c r="WFI109" s="159"/>
      <c r="WFJ109" s="159"/>
      <c r="WFK109" s="159"/>
      <c r="WFL109" s="159"/>
      <c r="WFM109" s="159"/>
      <c r="WFN109" s="159"/>
      <c r="WFO109" s="159"/>
      <c r="WFP109" s="159"/>
      <c r="WFQ109" s="159"/>
      <c r="WFR109" s="159"/>
      <c r="WFS109" s="159"/>
      <c r="WFT109" s="159"/>
      <c r="WFU109" s="159"/>
      <c r="WFV109" s="159"/>
      <c r="WFW109" s="159"/>
      <c r="WFX109" s="159"/>
      <c r="WFY109" s="159"/>
      <c r="WFZ109" s="159"/>
      <c r="WGA109" s="159"/>
      <c r="WGB109" s="159"/>
      <c r="WGC109" s="159"/>
      <c r="WGD109" s="159"/>
      <c r="WGE109" s="159"/>
      <c r="WGF109" s="159"/>
      <c r="WGG109" s="159"/>
      <c r="WGH109" s="159"/>
      <c r="WGI109" s="159"/>
      <c r="WGJ109" s="159"/>
      <c r="WGK109" s="159"/>
      <c r="WGL109" s="159"/>
      <c r="WGM109" s="159"/>
      <c r="WGN109" s="159"/>
      <c r="WGO109" s="159"/>
      <c r="WGP109" s="159"/>
      <c r="WGQ109" s="159"/>
      <c r="WGR109" s="159"/>
      <c r="WGS109" s="159"/>
      <c r="WGT109" s="159"/>
      <c r="WGU109" s="159"/>
      <c r="WGV109" s="159"/>
      <c r="WGW109" s="159"/>
      <c r="WGX109" s="159"/>
      <c r="WGY109" s="159"/>
      <c r="WGZ109" s="159"/>
      <c r="WHA109" s="159"/>
      <c r="WHB109" s="159"/>
      <c r="WHC109" s="159"/>
      <c r="WHD109" s="159"/>
      <c r="WHE109" s="159"/>
      <c r="WHF109" s="159"/>
      <c r="WHG109" s="159"/>
      <c r="WHH109" s="159"/>
      <c r="WHI109" s="159"/>
      <c r="WHJ109" s="159"/>
      <c r="WHK109" s="159"/>
      <c r="WHL109" s="159"/>
      <c r="WHM109" s="159"/>
      <c r="WHN109" s="159"/>
      <c r="WHO109" s="159"/>
      <c r="WHP109" s="159"/>
      <c r="WHQ109" s="159"/>
      <c r="WHR109" s="159"/>
      <c r="WHS109" s="159"/>
      <c r="WHT109" s="159"/>
      <c r="WHU109" s="159"/>
      <c r="WHV109" s="159"/>
      <c r="WHW109" s="159"/>
      <c r="WHX109" s="159"/>
      <c r="WHY109" s="159"/>
      <c r="WHZ109" s="159"/>
      <c r="WIA109" s="159"/>
      <c r="WIB109" s="159"/>
      <c r="WIC109" s="159"/>
      <c r="WID109" s="159"/>
      <c r="WIE109" s="159"/>
      <c r="WIF109" s="159"/>
      <c r="WIG109" s="159"/>
      <c r="WIH109" s="159"/>
      <c r="WII109" s="159"/>
      <c r="WIJ109" s="159"/>
      <c r="WIK109" s="159"/>
      <c r="WIL109" s="159"/>
      <c r="WIM109" s="159"/>
      <c r="WIN109" s="159"/>
      <c r="WIO109" s="159"/>
      <c r="WIP109" s="159"/>
      <c r="WIQ109" s="159"/>
      <c r="WIR109" s="159"/>
      <c r="WIS109" s="159"/>
      <c r="WIT109" s="159"/>
      <c r="WIU109" s="159"/>
      <c r="WIV109" s="159"/>
      <c r="WIW109" s="159"/>
      <c r="WIX109" s="159"/>
      <c r="WIY109" s="159"/>
      <c r="WIZ109" s="159"/>
      <c r="WJA109" s="159"/>
      <c r="WJB109" s="159"/>
      <c r="WJC109" s="159"/>
      <c r="WJD109" s="159"/>
      <c r="WJE109" s="159"/>
      <c r="WJF109" s="159"/>
      <c r="WJG109" s="159"/>
      <c r="WJH109" s="159"/>
      <c r="WJI109" s="159"/>
      <c r="WJJ109" s="159"/>
      <c r="WJK109" s="159"/>
      <c r="WJL109" s="159"/>
      <c r="WJM109" s="159"/>
      <c r="WJN109" s="159"/>
      <c r="WJO109" s="159"/>
      <c r="WJP109" s="159"/>
      <c r="WJQ109" s="159"/>
      <c r="WJR109" s="159"/>
      <c r="WJS109" s="159"/>
      <c r="WJT109" s="159"/>
      <c r="WJU109" s="159"/>
      <c r="WJV109" s="159"/>
      <c r="WJW109" s="159"/>
      <c r="WJX109" s="159"/>
      <c r="WJY109" s="159"/>
      <c r="WJZ109" s="159"/>
      <c r="WKA109" s="159"/>
      <c r="WKB109" s="159"/>
      <c r="WKC109" s="159"/>
      <c r="WKD109" s="159"/>
      <c r="WKE109" s="159"/>
      <c r="WKF109" s="159"/>
      <c r="WKG109" s="159"/>
      <c r="WKH109" s="159"/>
      <c r="WKI109" s="159"/>
      <c r="WKJ109" s="159"/>
      <c r="WKK109" s="159"/>
      <c r="WKL109" s="159"/>
      <c r="WKM109" s="159"/>
      <c r="WKN109" s="159"/>
      <c r="WKO109" s="159"/>
      <c r="WKP109" s="159"/>
      <c r="WKQ109" s="159"/>
      <c r="WKR109" s="159"/>
      <c r="WKS109" s="159"/>
      <c r="WKT109" s="159"/>
      <c r="WKU109" s="159"/>
      <c r="WKV109" s="159"/>
      <c r="WKW109" s="159"/>
      <c r="WKX109" s="159"/>
      <c r="WKY109" s="159"/>
      <c r="WKZ109" s="159"/>
      <c r="WLA109" s="159"/>
      <c r="WLB109" s="159"/>
      <c r="WLC109" s="159"/>
      <c r="WLD109" s="159"/>
      <c r="WLE109" s="159"/>
      <c r="WLF109" s="159"/>
      <c r="WLG109" s="159"/>
      <c r="WLH109" s="159"/>
      <c r="WLI109" s="159"/>
      <c r="WLJ109" s="159"/>
      <c r="WLK109" s="159"/>
      <c r="WLL109" s="159"/>
      <c r="WLM109" s="159"/>
      <c r="WLN109" s="159"/>
      <c r="WLO109" s="159"/>
      <c r="WLP109" s="159"/>
      <c r="WLQ109" s="159"/>
      <c r="WLR109" s="159"/>
      <c r="WLS109" s="159"/>
      <c r="WLT109" s="159"/>
      <c r="WLU109" s="159"/>
      <c r="WLV109" s="159"/>
      <c r="WLW109" s="159"/>
      <c r="WLX109" s="159"/>
      <c r="WLY109" s="159"/>
      <c r="WLZ109" s="159"/>
      <c r="WMA109" s="159"/>
      <c r="WMB109" s="159"/>
      <c r="WMC109" s="159"/>
      <c r="WMD109" s="159"/>
      <c r="WME109" s="159"/>
      <c r="WMF109" s="159"/>
      <c r="WMG109" s="159"/>
      <c r="WMH109" s="159"/>
      <c r="WMI109" s="159"/>
      <c r="WMJ109" s="159"/>
      <c r="WMK109" s="159"/>
      <c r="WML109" s="159"/>
      <c r="WMM109" s="159"/>
      <c r="WMN109" s="159"/>
      <c r="WMO109" s="159"/>
      <c r="WMP109" s="159"/>
      <c r="WMQ109" s="159"/>
      <c r="WMR109" s="159"/>
      <c r="WMS109" s="159"/>
      <c r="WMT109" s="159"/>
      <c r="WMU109" s="159"/>
      <c r="WMV109" s="159"/>
      <c r="WMW109" s="159"/>
      <c r="WMX109" s="159"/>
      <c r="WMY109" s="159"/>
      <c r="WMZ109" s="159"/>
      <c r="WNA109" s="159"/>
      <c r="WNB109" s="159"/>
      <c r="WNC109" s="159"/>
      <c r="WND109" s="159"/>
      <c r="WNE109" s="159"/>
      <c r="WNF109" s="159"/>
      <c r="WNG109" s="159"/>
      <c r="WNH109" s="159"/>
      <c r="WNI109" s="159"/>
      <c r="WNJ109" s="159"/>
      <c r="WNK109" s="159"/>
      <c r="WNL109" s="159"/>
      <c r="WNM109" s="159"/>
      <c r="WNN109" s="159"/>
      <c r="WNO109" s="159"/>
      <c r="WNP109" s="159"/>
      <c r="WNQ109" s="159"/>
      <c r="WNR109" s="159"/>
      <c r="WNS109" s="159"/>
      <c r="WNT109" s="159"/>
      <c r="WNU109" s="159"/>
      <c r="WNV109" s="159"/>
      <c r="WNW109" s="159"/>
      <c r="WNX109" s="159"/>
      <c r="WNY109" s="159"/>
      <c r="WNZ109" s="159"/>
      <c r="WOA109" s="159"/>
      <c r="WOB109" s="159"/>
      <c r="WOC109" s="159"/>
      <c r="WOD109" s="159"/>
      <c r="WOE109" s="159"/>
      <c r="WOF109" s="159"/>
      <c r="WOG109" s="159"/>
      <c r="WOH109" s="159"/>
      <c r="WOI109" s="159"/>
      <c r="WOJ109" s="159"/>
      <c r="WOK109" s="159"/>
      <c r="WOL109" s="159"/>
      <c r="WOM109" s="159"/>
      <c r="WON109" s="159"/>
      <c r="WOO109" s="159"/>
      <c r="WOP109" s="159"/>
      <c r="WOQ109" s="159"/>
      <c r="WOR109" s="159"/>
      <c r="WOS109" s="159"/>
      <c r="WOT109" s="159"/>
      <c r="WOU109" s="159"/>
      <c r="WOV109" s="159"/>
      <c r="WOW109" s="159"/>
      <c r="WOX109" s="159"/>
      <c r="WOY109" s="159"/>
      <c r="WOZ109" s="159"/>
      <c r="WPA109" s="159"/>
      <c r="WPB109" s="159"/>
      <c r="WPC109" s="159"/>
      <c r="WPD109" s="159"/>
      <c r="WPE109" s="159"/>
      <c r="WPF109" s="159"/>
      <c r="WPG109" s="159"/>
      <c r="WPH109" s="159"/>
      <c r="WPI109" s="159"/>
      <c r="WPJ109" s="159"/>
      <c r="WPK109" s="159"/>
      <c r="WPL109" s="159"/>
      <c r="WPM109" s="159"/>
      <c r="WPN109" s="159"/>
      <c r="WPO109" s="159"/>
      <c r="WPP109" s="159"/>
      <c r="WPQ109" s="159"/>
      <c r="WPR109" s="159"/>
      <c r="WPS109" s="159"/>
      <c r="WPT109" s="159"/>
      <c r="WPU109" s="159"/>
      <c r="WPV109" s="159"/>
      <c r="WPW109" s="159"/>
      <c r="WPX109" s="159"/>
      <c r="WPY109" s="159"/>
      <c r="WPZ109" s="159"/>
      <c r="WQA109" s="159"/>
      <c r="WQB109" s="159"/>
      <c r="WQC109" s="159"/>
      <c r="WQD109" s="159"/>
      <c r="WQE109" s="159"/>
      <c r="WQF109" s="159"/>
      <c r="WQG109" s="159"/>
      <c r="WQH109" s="159"/>
      <c r="WQI109" s="159"/>
      <c r="WQJ109" s="159"/>
      <c r="WQK109" s="159"/>
      <c r="WQL109" s="159"/>
      <c r="WQM109" s="159"/>
      <c r="WQN109" s="159"/>
      <c r="WQO109" s="159"/>
      <c r="WQP109" s="159"/>
      <c r="WQQ109" s="159"/>
      <c r="WQR109" s="159"/>
      <c r="WQS109" s="159"/>
      <c r="WQT109" s="159"/>
      <c r="WQU109" s="159"/>
      <c r="WQV109" s="159"/>
      <c r="WQW109" s="159"/>
      <c r="WQX109" s="159"/>
      <c r="WQY109" s="159"/>
      <c r="WQZ109" s="159"/>
      <c r="WRA109" s="159"/>
      <c r="WRB109" s="159"/>
      <c r="WRC109" s="159"/>
      <c r="WRD109" s="159"/>
      <c r="WRE109" s="159"/>
      <c r="WRF109" s="159"/>
      <c r="WRG109" s="159"/>
      <c r="WRH109" s="159"/>
      <c r="WRI109" s="159"/>
      <c r="WRJ109" s="159"/>
      <c r="WRK109" s="159"/>
      <c r="WRL109" s="159"/>
      <c r="WRM109" s="159"/>
      <c r="WRN109" s="159"/>
      <c r="WRO109" s="159"/>
      <c r="WRP109" s="159"/>
      <c r="WRQ109" s="159"/>
      <c r="WRR109" s="159"/>
      <c r="WRS109" s="159"/>
      <c r="WRT109" s="159"/>
      <c r="WRU109" s="159"/>
      <c r="WRV109" s="159"/>
      <c r="WRW109" s="159"/>
      <c r="WRX109" s="159"/>
      <c r="WRY109" s="159"/>
      <c r="WRZ109" s="159"/>
      <c r="WSA109" s="159"/>
      <c r="WSB109" s="159"/>
      <c r="WSC109" s="159"/>
      <c r="WSD109" s="159"/>
      <c r="WSE109" s="159"/>
      <c r="WSF109" s="159"/>
      <c r="WSG109" s="159"/>
      <c r="WSH109" s="159"/>
      <c r="WSI109" s="159"/>
      <c r="WSJ109" s="159"/>
      <c r="WSK109" s="159"/>
      <c r="WSL109" s="159"/>
      <c r="WSM109" s="159"/>
      <c r="WSN109" s="159"/>
      <c r="WSO109" s="159"/>
      <c r="WSP109" s="159"/>
      <c r="WSQ109" s="159"/>
      <c r="WSR109" s="159"/>
      <c r="WSS109" s="159"/>
      <c r="WST109" s="159"/>
      <c r="WSU109" s="159"/>
      <c r="WSV109" s="159"/>
      <c r="WSW109" s="159"/>
      <c r="WSX109" s="159"/>
      <c r="WSY109" s="159"/>
      <c r="WSZ109" s="159"/>
      <c r="WTA109" s="159"/>
      <c r="WTB109" s="159"/>
      <c r="WTC109" s="159"/>
      <c r="WTD109" s="159"/>
      <c r="WTE109" s="159"/>
      <c r="WTF109" s="159"/>
      <c r="WTG109" s="159"/>
      <c r="WTH109" s="159"/>
      <c r="WTI109" s="159"/>
      <c r="WTJ109" s="159"/>
      <c r="WTK109" s="159"/>
      <c r="WTL109" s="159"/>
      <c r="WTM109" s="159"/>
      <c r="WTN109" s="159"/>
      <c r="WTO109" s="159"/>
      <c r="WTP109" s="159"/>
      <c r="WTQ109" s="159"/>
      <c r="WTR109" s="159"/>
      <c r="WTS109" s="159"/>
      <c r="WTT109" s="159"/>
      <c r="WTU109" s="159"/>
      <c r="WTV109" s="159"/>
      <c r="WTW109" s="159"/>
      <c r="WTX109" s="159"/>
      <c r="WTY109" s="159"/>
      <c r="WTZ109" s="159"/>
      <c r="WUA109" s="159"/>
      <c r="WUB109" s="159"/>
      <c r="WUC109" s="159"/>
      <c r="WUD109" s="159"/>
      <c r="WUE109" s="159"/>
      <c r="WUF109" s="159"/>
      <c r="WUG109" s="159"/>
      <c r="WUH109" s="159"/>
      <c r="WUI109" s="159"/>
      <c r="WUJ109" s="159"/>
      <c r="WUK109" s="159"/>
      <c r="WUL109" s="159"/>
      <c r="WUM109" s="159"/>
      <c r="WUN109" s="159"/>
      <c r="WUO109" s="159"/>
      <c r="WUP109" s="159"/>
      <c r="WUQ109" s="159"/>
      <c r="WUR109" s="159"/>
      <c r="WUS109" s="159"/>
      <c r="WUT109" s="159"/>
      <c r="WUU109" s="159"/>
      <c r="WUV109" s="159"/>
      <c r="WUW109" s="159"/>
      <c r="WUX109" s="159"/>
      <c r="WUY109" s="159"/>
      <c r="WUZ109" s="159"/>
      <c r="WVA109" s="159"/>
      <c r="WVB109" s="159"/>
      <c r="WVC109" s="159"/>
      <c r="WVD109" s="159"/>
      <c r="WVE109" s="159"/>
      <c r="WVF109" s="159"/>
      <c r="WVG109" s="159"/>
      <c r="WVH109" s="159"/>
      <c r="WVI109" s="159"/>
      <c r="WVJ109" s="159"/>
      <c r="WVK109" s="159"/>
      <c r="WVL109" s="159"/>
      <c r="WVM109" s="159"/>
      <c r="WVN109" s="159"/>
      <c r="WVO109" s="159"/>
      <c r="WVP109" s="159"/>
      <c r="WVQ109" s="159"/>
      <c r="WVR109" s="159"/>
      <c r="WVS109" s="159"/>
      <c r="WVT109" s="159"/>
      <c r="WVU109" s="159"/>
      <c r="WVV109" s="159"/>
      <c r="WVW109" s="159"/>
      <c r="WVX109" s="159"/>
      <c r="WVY109" s="159"/>
      <c r="WVZ109" s="159"/>
      <c r="WWA109" s="159"/>
      <c r="WWB109" s="159"/>
      <c r="WWC109" s="159"/>
      <c r="WWD109" s="159"/>
      <c r="WWE109" s="159"/>
      <c r="WWF109" s="159"/>
      <c r="WWG109" s="159"/>
      <c r="WWH109" s="159"/>
      <c r="WWI109" s="159"/>
      <c r="WWJ109" s="159"/>
      <c r="WWK109" s="159"/>
      <c r="WWL109" s="159"/>
      <c r="WWM109" s="159"/>
      <c r="WWN109" s="159"/>
      <c r="WWO109" s="159"/>
      <c r="WWP109" s="159"/>
      <c r="WWQ109" s="159"/>
      <c r="WWR109" s="159"/>
      <c r="WWS109" s="159"/>
      <c r="WWT109" s="159"/>
      <c r="WWU109" s="159"/>
      <c r="WWV109" s="159"/>
      <c r="WWW109" s="159"/>
      <c r="WWX109" s="159"/>
      <c r="WWY109" s="159"/>
      <c r="WWZ109" s="159"/>
      <c r="WXA109" s="159"/>
      <c r="WXB109" s="159"/>
      <c r="WXC109" s="159"/>
      <c r="WXD109" s="159"/>
      <c r="WXE109" s="159"/>
      <c r="WXF109" s="159"/>
      <c r="WXG109" s="159"/>
      <c r="WXH109" s="159"/>
      <c r="WXI109" s="159"/>
      <c r="WXJ109" s="159"/>
      <c r="WXK109" s="159"/>
      <c r="WXL109" s="159"/>
      <c r="WXM109" s="159"/>
      <c r="WXN109" s="159"/>
      <c r="WXO109" s="159"/>
      <c r="WXP109" s="159"/>
      <c r="WXQ109" s="159"/>
      <c r="WXR109" s="159"/>
      <c r="WXS109" s="159"/>
      <c r="WXT109" s="159"/>
      <c r="WXU109" s="159"/>
      <c r="WXV109" s="159"/>
      <c r="WXW109" s="159"/>
      <c r="WXX109" s="159"/>
      <c r="WXY109" s="159"/>
      <c r="WXZ109" s="159"/>
      <c r="WYA109" s="159"/>
      <c r="WYB109" s="159"/>
      <c r="WYC109" s="159"/>
      <c r="WYD109" s="159"/>
      <c r="WYE109" s="159"/>
      <c r="WYF109" s="159"/>
      <c r="WYG109" s="159"/>
      <c r="WYH109" s="159"/>
      <c r="WYI109" s="159"/>
      <c r="WYJ109" s="159"/>
      <c r="WYK109" s="159"/>
      <c r="WYL109" s="159"/>
      <c r="WYM109" s="159"/>
      <c r="WYN109" s="159"/>
      <c r="WYO109" s="159"/>
      <c r="WYP109" s="159"/>
      <c r="WYQ109" s="159"/>
      <c r="WYR109" s="159"/>
      <c r="WYS109" s="159"/>
      <c r="WYT109" s="159"/>
      <c r="WYU109" s="159"/>
      <c r="WYV109" s="159"/>
      <c r="WYW109" s="159"/>
      <c r="WYX109" s="159"/>
      <c r="WYY109" s="159"/>
      <c r="WYZ109" s="159"/>
      <c r="WZA109" s="159"/>
      <c r="WZB109" s="159"/>
      <c r="WZC109" s="159"/>
      <c r="WZD109" s="159"/>
      <c r="WZE109" s="159"/>
      <c r="WZF109" s="159"/>
      <c r="WZG109" s="159"/>
      <c r="WZH109" s="159"/>
      <c r="WZI109" s="159"/>
      <c r="WZJ109" s="159"/>
      <c r="WZK109" s="159"/>
      <c r="WZL109" s="159"/>
      <c r="WZM109" s="159"/>
      <c r="WZN109" s="159"/>
      <c r="WZO109" s="159"/>
      <c r="WZP109" s="159"/>
      <c r="WZQ109" s="159"/>
      <c r="WZR109" s="159"/>
      <c r="WZS109" s="159"/>
      <c r="WZT109" s="159"/>
      <c r="WZU109" s="159"/>
      <c r="WZV109" s="159"/>
      <c r="WZW109" s="159"/>
      <c r="WZX109" s="159"/>
      <c r="WZY109" s="159"/>
      <c r="WZZ109" s="159"/>
      <c r="XAA109" s="159"/>
      <c r="XAB109" s="159"/>
      <c r="XAC109" s="159"/>
      <c r="XAD109" s="159"/>
      <c r="XAE109" s="159"/>
      <c r="XAF109" s="159"/>
      <c r="XAG109" s="159"/>
      <c r="XAH109" s="159"/>
      <c r="XAI109" s="159"/>
      <c r="XAJ109" s="159"/>
      <c r="XAK109" s="159"/>
      <c r="XAL109" s="159"/>
      <c r="XAM109" s="159"/>
      <c r="XAN109" s="159"/>
      <c r="XAO109" s="159"/>
      <c r="XAP109" s="159"/>
      <c r="XAQ109" s="159"/>
      <c r="XAR109" s="159"/>
      <c r="XAS109" s="159"/>
      <c r="XAT109" s="159"/>
      <c r="XAU109" s="159"/>
      <c r="XAV109" s="159"/>
      <c r="XAW109" s="159"/>
      <c r="XAX109" s="159"/>
      <c r="XAY109" s="159"/>
      <c r="XAZ109" s="159"/>
      <c r="XBA109" s="159"/>
      <c r="XBB109" s="159"/>
      <c r="XBC109" s="159"/>
      <c r="XBD109" s="159"/>
      <c r="XBE109" s="159"/>
      <c r="XBF109" s="159"/>
      <c r="XBG109" s="159"/>
      <c r="XBH109" s="159"/>
      <c r="XBI109" s="159"/>
      <c r="XBJ109" s="159"/>
      <c r="XBK109" s="159"/>
      <c r="XBL109" s="159"/>
      <c r="XBM109" s="159"/>
      <c r="XBN109" s="159"/>
      <c r="XBO109" s="159"/>
      <c r="XBP109" s="159"/>
      <c r="XBQ109" s="159"/>
      <c r="XBR109" s="159"/>
      <c r="XBS109" s="159"/>
      <c r="XBT109" s="159"/>
      <c r="XBU109" s="159"/>
      <c r="XBV109" s="159"/>
      <c r="XBW109" s="159"/>
      <c r="XBX109" s="159"/>
      <c r="XBY109" s="159"/>
      <c r="XBZ109" s="159"/>
      <c r="XCA109" s="159"/>
      <c r="XCB109" s="159"/>
      <c r="XCC109" s="159"/>
      <c r="XCD109" s="159"/>
      <c r="XCE109" s="159"/>
      <c r="XCF109" s="159"/>
      <c r="XCG109" s="159"/>
      <c r="XCH109" s="159"/>
      <c r="XCI109" s="159"/>
      <c r="XCJ109" s="159"/>
      <c r="XCK109" s="159"/>
      <c r="XCL109" s="159"/>
      <c r="XCM109" s="159"/>
      <c r="XCN109" s="159"/>
      <c r="XCO109" s="159"/>
      <c r="XCP109" s="159"/>
      <c r="XCQ109" s="159"/>
      <c r="XCR109" s="159"/>
      <c r="XCS109" s="159"/>
      <c r="XCT109" s="159"/>
      <c r="XCU109" s="159"/>
      <c r="XCV109" s="159"/>
      <c r="XCW109" s="159"/>
      <c r="XCX109" s="159"/>
      <c r="XCY109" s="159"/>
      <c r="XCZ109" s="159"/>
      <c r="XDA109" s="159"/>
      <c r="XDB109" s="159"/>
      <c r="XDC109" s="159"/>
      <c r="XDD109" s="159"/>
      <c r="XDE109" s="159"/>
      <c r="XDF109" s="159"/>
      <c r="XDG109" s="159"/>
      <c r="XDH109" s="159"/>
      <c r="XDI109" s="159"/>
      <c r="XDJ109" s="159"/>
      <c r="XDK109" s="159"/>
      <c r="XDL109" s="159"/>
      <c r="XDM109" s="159"/>
      <c r="XDN109" s="159"/>
      <c r="XDO109" s="159"/>
      <c r="XDP109" s="159"/>
      <c r="XDQ109" s="159"/>
      <c r="XDR109" s="159"/>
      <c r="XDS109" s="159"/>
      <c r="XDT109" s="159"/>
      <c r="XDU109" s="159"/>
      <c r="XDV109" s="159"/>
      <c r="XDW109" s="159"/>
      <c r="XDX109" s="159"/>
      <c r="XDY109" s="159"/>
      <c r="XDZ109" s="159"/>
      <c r="XEA109" s="159"/>
      <c r="XEB109" s="159"/>
      <c r="XEC109" s="159"/>
      <c r="XED109" s="159"/>
      <c r="XEE109" s="159"/>
      <c r="XEF109" s="159"/>
      <c r="XEG109" s="159"/>
      <c r="XEH109" s="159"/>
      <c r="XEI109" s="159"/>
      <c r="XEJ109" s="159"/>
      <c r="XEK109" s="159"/>
      <c r="XEL109" s="159"/>
      <c r="XEM109" s="159"/>
      <c r="XEN109" s="159"/>
      <c r="XEO109" s="159"/>
      <c r="XEP109" s="159"/>
      <c r="XEQ109" s="159"/>
      <c r="XER109" s="159"/>
      <c r="XES109" s="159"/>
      <c r="XET109" s="159"/>
      <c r="XEU109" s="159"/>
      <c r="XEV109" s="159"/>
      <c r="XEW109" s="159"/>
      <c r="XEX109" s="159"/>
      <c r="XEY109" s="159"/>
      <c r="XEZ109" s="159"/>
      <c r="XFA109" s="159"/>
      <c r="XFB109" s="159"/>
      <c r="XFC109" s="207"/>
    </row>
    <row r="110" spans="1:16384" ht="35" hidden="1" customHeight="1" thickTop="1" thickBot="1">
      <c r="A110" s="3">
        <f t="shared" si="9"/>
        <v>26</v>
      </c>
      <c r="B110" s="38"/>
      <c r="C110" s="9"/>
      <c r="D110" s="224" t="s">
        <v>101</v>
      </c>
      <c r="L110" s="36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19"/>
      <c r="Y110" s="20"/>
    </row>
    <row r="111" spans="1:16384" ht="24.75" hidden="1" customHeight="1" thickTop="1" thickBot="1">
      <c r="A111" s="3">
        <f t="shared" si="9"/>
        <v>27</v>
      </c>
      <c r="B111" s="38"/>
      <c r="C111" s="9"/>
      <c r="D111" s="96"/>
      <c r="L111" s="36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19"/>
      <c r="Y111" s="20"/>
    </row>
    <row r="112" spans="1:16384" ht="24.75" hidden="1" customHeight="1" thickTop="1" thickBot="1">
      <c r="A112" s="3">
        <f t="shared" si="9"/>
        <v>28</v>
      </c>
      <c r="B112" s="38"/>
      <c r="C112" s="9"/>
      <c r="D112" s="96"/>
      <c r="L112" s="36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19"/>
      <c r="Y112" s="21"/>
    </row>
    <row r="113" spans="1:25" ht="24.75" hidden="1" customHeight="1" thickTop="1" thickBot="1">
      <c r="A113" s="3">
        <f t="shared" si="9"/>
        <v>29</v>
      </c>
      <c r="B113" s="38"/>
      <c r="C113" s="9"/>
      <c r="D113" s="96"/>
      <c r="L113" s="36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19"/>
      <c r="Y113" s="20"/>
    </row>
    <row r="114" spans="1:25" ht="24.75" hidden="1" customHeight="1" thickTop="1" thickBot="1">
      <c r="A114" s="3">
        <f t="shared" si="9"/>
        <v>30</v>
      </c>
      <c r="B114" s="38"/>
      <c r="C114" s="9"/>
      <c r="D114" s="96"/>
      <c r="L114" s="36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19"/>
      <c r="Y114" s="20"/>
    </row>
    <row r="115" spans="1:25" ht="24.75" hidden="1" customHeight="1" thickTop="1" thickBot="1">
      <c r="A115" s="3">
        <f t="shared" si="9"/>
        <v>31</v>
      </c>
      <c r="B115" s="38"/>
      <c r="C115" s="9"/>
      <c r="D115" s="96"/>
      <c r="L115" s="36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19"/>
      <c r="Y115" s="20"/>
    </row>
    <row r="116" spans="1:25" ht="24.75" hidden="1" customHeight="1" thickTop="1" thickBot="1">
      <c r="A116" s="3">
        <f t="shared" si="9"/>
        <v>32</v>
      </c>
      <c r="B116" s="38"/>
      <c r="C116" s="9"/>
      <c r="D116" s="96"/>
      <c r="L116" s="36"/>
      <c r="M116" s="25"/>
      <c r="N116" s="23" t="s">
        <v>93</v>
      </c>
      <c r="O116" s="23"/>
      <c r="P116" s="23"/>
      <c r="Q116" s="23"/>
      <c r="R116" s="23"/>
      <c r="S116" s="23"/>
      <c r="T116" s="23"/>
      <c r="U116" s="23"/>
      <c r="V116" s="23"/>
      <c r="W116" s="23"/>
      <c r="X116" s="19"/>
      <c r="Y116" s="20"/>
    </row>
    <row r="117" spans="1:25" ht="24.75" hidden="1" customHeight="1" thickTop="1" thickBot="1">
      <c r="A117" s="3">
        <f t="shared" si="9"/>
        <v>33</v>
      </c>
      <c r="B117" s="38"/>
      <c r="C117" s="9"/>
      <c r="D117" s="96"/>
      <c r="L117" s="36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19"/>
      <c r="Y117" s="20"/>
    </row>
    <row r="118" spans="1:25" ht="24.75" hidden="1" customHeight="1" thickTop="1" thickBot="1">
      <c r="A118" s="3">
        <f t="shared" si="9"/>
        <v>34</v>
      </c>
      <c r="B118" s="38"/>
      <c r="C118" s="9"/>
      <c r="D118" s="96"/>
      <c r="L118" s="36"/>
      <c r="M118" s="25">
        <v>0</v>
      </c>
      <c r="N118" s="23">
        <v>250</v>
      </c>
      <c r="O118" s="23"/>
      <c r="P118" s="23"/>
      <c r="Q118" s="23"/>
      <c r="R118" s="23"/>
      <c r="S118" s="23"/>
      <c r="T118" s="23"/>
      <c r="U118" s="23"/>
      <c r="V118" s="23"/>
      <c r="W118" s="23"/>
      <c r="X118" s="19"/>
      <c r="Y118" s="20"/>
    </row>
    <row r="119" spans="1:25" ht="24.75" hidden="1" customHeight="1" thickTop="1" thickBot="1">
      <c r="A119" s="3">
        <f t="shared" si="9"/>
        <v>35</v>
      </c>
      <c r="B119" s="38"/>
      <c r="C119" s="9"/>
      <c r="D119" s="96"/>
      <c r="L119" s="36"/>
      <c r="M119" s="25">
        <v>0</v>
      </c>
      <c r="N119" s="23">
        <v>275</v>
      </c>
      <c r="O119" s="23"/>
      <c r="P119" s="23"/>
      <c r="Q119" s="23"/>
      <c r="R119" s="23"/>
      <c r="S119" s="23"/>
      <c r="T119" s="23"/>
      <c r="U119" s="23"/>
      <c r="V119" s="23"/>
      <c r="W119" s="23"/>
      <c r="X119" s="19"/>
      <c r="Y119" s="20"/>
    </row>
    <row r="120" spans="1:25" ht="24.75" hidden="1" customHeight="1" thickTop="1" thickBot="1">
      <c r="A120" s="3">
        <f t="shared" si="9"/>
        <v>36</v>
      </c>
      <c r="B120" s="38"/>
      <c r="C120" s="9"/>
      <c r="D120" s="96"/>
      <c r="L120" s="36"/>
      <c r="M120" s="25">
        <v>0</v>
      </c>
      <c r="N120" s="23">
        <v>300</v>
      </c>
      <c r="O120" s="23"/>
      <c r="P120" s="23"/>
      <c r="Q120" s="23"/>
      <c r="R120" s="23"/>
      <c r="S120" s="23"/>
      <c r="T120" s="23"/>
      <c r="U120" s="23"/>
      <c r="V120" s="23"/>
      <c r="W120" s="23"/>
      <c r="X120" s="19"/>
      <c r="Y120" s="20"/>
    </row>
    <row r="121" spans="1:25" ht="24.75" hidden="1" customHeight="1" thickTop="1" thickBot="1">
      <c r="A121" s="3">
        <f t="shared" si="9"/>
        <v>37</v>
      </c>
      <c r="B121" s="38"/>
      <c r="C121" s="9"/>
      <c r="D121" s="96"/>
      <c r="L121" s="36"/>
      <c r="M121" s="25">
        <v>1</v>
      </c>
      <c r="N121" s="23">
        <v>350</v>
      </c>
      <c r="O121" s="23"/>
      <c r="P121" s="23"/>
      <c r="Q121" s="23"/>
      <c r="R121" s="23"/>
      <c r="S121" s="23"/>
      <c r="T121" s="23"/>
      <c r="U121" s="23"/>
      <c r="V121" s="23"/>
      <c r="W121" s="23"/>
      <c r="X121" s="19"/>
      <c r="Y121" s="20"/>
    </row>
    <row r="122" spans="1:25" ht="24.75" hidden="1" customHeight="1" thickTop="1" thickBot="1">
      <c r="A122" s="3">
        <f t="shared" si="9"/>
        <v>38</v>
      </c>
      <c r="B122" s="38"/>
      <c r="C122" s="9"/>
      <c r="D122" s="96"/>
      <c r="L122" s="36"/>
      <c r="M122" s="25">
        <f>1+M121</f>
        <v>2</v>
      </c>
      <c r="N122" s="23">
        <v>500</v>
      </c>
      <c r="O122" s="23"/>
      <c r="P122" s="23"/>
      <c r="Q122" s="23"/>
      <c r="R122" s="23"/>
      <c r="S122" s="23"/>
      <c r="T122" s="23"/>
      <c r="U122" s="23"/>
      <c r="V122" s="23"/>
      <c r="W122" s="23"/>
      <c r="X122" s="19"/>
      <c r="Y122" s="20"/>
    </row>
    <row r="123" spans="1:25" ht="24.75" hidden="1" customHeight="1" thickTop="1" thickBot="1">
      <c r="A123" s="3">
        <f t="shared" si="9"/>
        <v>39</v>
      </c>
      <c r="B123" s="38"/>
      <c r="C123" s="9"/>
      <c r="D123" s="96"/>
      <c r="L123" s="36"/>
      <c r="M123" s="25">
        <f t="shared" ref="M123:M186" si="75">1+M122</f>
        <v>3</v>
      </c>
      <c r="N123" s="23">
        <v>600</v>
      </c>
      <c r="O123" s="23"/>
      <c r="P123" s="23"/>
      <c r="Q123" s="23"/>
      <c r="R123" s="23"/>
      <c r="S123" s="23"/>
      <c r="T123" s="23"/>
      <c r="U123" s="23"/>
      <c r="V123" s="23"/>
      <c r="W123" s="23"/>
      <c r="X123" s="19"/>
      <c r="Y123" s="20"/>
    </row>
    <row r="124" spans="1:25" ht="24.75" hidden="1" customHeight="1" thickTop="1" thickBot="1">
      <c r="A124" s="3">
        <f t="shared" si="9"/>
        <v>40</v>
      </c>
      <c r="B124" s="38"/>
      <c r="C124" s="9"/>
      <c r="D124" s="96"/>
      <c r="L124" s="36"/>
      <c r="M124" s="25">
        <f t="shared" si="75"/>
        <v>4</v>
      </c>
      <c r="N124" s="23">
        <v>700</v>
      </c>
      <c r="O124" s="23"/>
      <c r="P124" s="23"/>
      <c r="Q124" s="23"/>
      <c r="R124" s="23"/>
      <c r="S124" s="23"/>
      <c r="T124" s="23"/>
      <c r="U124" s="23"/>
      <c r="V124" s="23"/>
      <c r="W124" s="23"/>
      <c r="X124" s="19"/>
      <c r="Y124" s="20"/>
    </row>
    <row r="125" spans="1:25" ht="24.75" hidden="1" customHeight="1" thickTop="1" thickBot="1">
      <c r="A125" s="3">
        <f t="shared" si="9"/>
        <v>41</v>
      </c>
      <c r="B125" s="38"/>
      <c r="C125" s="9"/>
      <c r="D125" s="96"/>
      <c r="L125" s="36"/>
      <c r="M125" s="25">
        <f t="shared" si="75"/>
        <v>5</v>
      </c>
      <c r="N125" s="23">
        <v>800</v>
      </c>
      <c r="O125" s="23"/>
      <c r="P125" s="23"/>
      <c r="Q125" s="23"/>
      <c r="R125" s="23"/>
      <c r="S125" s="23"/>
      <c r="T125" s="23"/>
      <c r="U125" s="23"/>
      <c r="V125" s="23"/>
      <c r="W125" s="23"/>
      <c r="X125" s="19"/>
      <c r="Y125" s="20"/>
    </row>
    <row r="126" spans="1:25" ht="24.75" hidden="1" customHeight="1" thickTop="1" thickBot="1">
      <c r="A126" s="3">
        <f t="shared" si="9"/>
        <v>42</v>
      </c>
      <c r="B126" s="38"/>
      <c r="C126" s="9"/>
      <c r="D126" s="96"/>
      <c r="L126" s="36"/>
      <c r="M126" s="25">
        <f t="shared" si="75"/>
        <v>6</v>
      </c>
      <c r="N126" s="23">
        <v>900</v>
      </c>
      <c r="O126" s="23"/>
      <c r="P126" s="23"/>
      <c r="Q126" s="23"/>
      <c r="R126" s="23"/>
      <c r="S126" s="23"/>
      <c r="T126" s="23"/>
      <c r="U126" s="23"/>
      <c r="V126" s="23"/>
      <c r="W126" s="23"/>
      <c r="X126" s="19"/>
      <c r="Y126" s="20"/>
    </row>
    <row r="127" spans="1:25" ht="24.75" hidden="1" customHeight="1" thickTop="1" thickBot="1">
      <c r="A127" s="3">
        <f t="shared" si="9"/>
        <v>43</v>
      </c>
      <c r="B127" s="38"/>
      <c r="C127" s="9"/>
      <c r="D127" s="96"/>
      <c r="L127" s="36"/>
      <c r="M127" s="25">
        <f t="shared" si="75"/>
        <v>7</v>
      </c>
      <c r="N127" s="23">
        <v>1000</v>
      </c>
      <c r="O127" s="23"/>
      <c r="P127" s="23"/>
      <c r="Q127" s="23"/>
      <c r="R127" s="23"/>
      <c r="S127" s="23"/>
      <c r="T127" s="23"/>
      <c r="U127" s="23"/>
      <c r="V127" s="23"/>
      <c r="W127" s="23"/>
      <c r="X127" s="19"/>
      <c r="Y127" s="20"/>
    </row>
    <row r="128" spans="1:25" ht="24.75" hidden="1" customHeight="1" thickTop="1" thickBot="1">
      <c r="A128" s="3">
        <f t="shared" si="9"/>
        <v>44</v>
      </c>
      <c r="B128" s="38"/>
      <c r="C128" s="9"/>
      <c r="D128" s="96"/>
      <c r="L128" s="36"/>
      <c r="M128" s="25">
        <f t="shared" si="75"/>
        <v>8</v>
      </c>
      <c r="N128" s="23">
        <v>1100</v>
      </c>
      <c r="O128" s="23"/>
      <c r="P128" s="23"/>
      <c r="Q128" s="23"/>
      <c r="R128" s="23"/>
      <c r="S128" s="23"/>
      <c r="T128" s="23"/>
      <c r="U128" s="23"/>
      <c r="V128" s="23"/>
      <c r="W128" s="23"/>
      <c r="X128" s="19"/>
      <c r="Y128" s="20"/>
    </row>
    <row r="129" spans="1:25" ht="24.75" hidden="1" customHeight="1" thickTop="1" thickBot="1">
      <c r="A129" s="3">
        <f t="shared" si="9"/>
        <v>45</v>
      </c>
      <c r="B129" s="38"/>
      <c r="C129" s="9"/>
      <c r="D129" s="96"/>
      <c r="L129" s="36"/>
      <c r="M129" s="25">
        <f t="shared" si="75"/>
        <v>9</v>
      </c>
      <c r="N129" s="23">
        <v>1200</v>
      </c>
      <c r="O129" s="23"/>
      <c r="P129" s="23"/>
      <c r="Q129" s="23"/>
      <c r="R129" s="23"/>
      <c r="S129" s="23"/>
      <c r="T129" s="23"/>
      <c r="U129" s="23"/>
      <c r="V129" s="23"/>
      <c r="W129" s="23"/>
      <c r="X129" s="19"/>
      <c r="Y129" s="20"/>
    </row>
    <row r="130" spans="1:25" ht="24.75" hidden="1" customHeight="1" thickTop="1" thickBot="1">
      <c r="A130" s="3">
        <f t="shared" si="9"/>
        <v>46</v>
      </c>
      <c r="B130" s="38"/>
      <c r="C130" s="9"/>
      <c r="D130" s="96"/>
      <c r="L130" s="36"/>
      <c r="M130" s="25">
        <f t="shared" si="75"/>
        <v>10</v>
      </c>
      <c r="N130" s="23">
        <v>1300</v>
      </c>
      <c r="O130" s="23"/>
      <c r="P130" s="23"/>
      <c r="Q130" s="23"/>
      <c r="R130" s="23"/>
      <c r="S130" s="23"/>
      <c r="T130" s="23"/>
      <c r="U130" s="23"/>
      <c r="V130" s="23"/>
      <c r="W130" s="23"/>
      <c r="X130" s="19"/>
      <c r="Y130" s="20"/>
    </row>
    <row r="131" spans="1:25" ht="24.75" hidden="1" customHeight="1" thickTop="1" thickBot="1">
      <c r="A131" s="3">
        <f t="shared" si="9"/>
        <v>47</v>
      </c>
      <c r="B131" s="38"/>
      <c r="C131" s="9"/>
      <c r="D131" s="96"/>
      <c r="L131" s="36"/>
      <c r="M131" s="25">
        <f t="shared" si="75"/>
        <v>11</v>
      </c>
      <c r="N131" s="23">
        <v>1400</v>
      </c>
      <c r="O131" s="23"/>
      <c r="P131" s="23"/>
      <c r="Q131" s="23"/>
      <c r="R131" s="23"/>
      <c r="S131" s="23"/>
      <c r="T131" s="23"/>
      <c r="U131" s="23"/>
      <c r="V131" s="23"/>
      <c r="W131" s="23"/>
      <c r="X131" s="19"/>
      <c r="Y131" s="20"/>
    </row>
    <row r="132" spans="1:25" ht="24.75" hidden="1" customHeight="1" thickTop="1" thickBot="1">
      <c r="A132" s="3">
        <f t="shared" si="9"/>
        <v>48</v>
      </c>
      <c r="B132" s="38"/>
      <c r="C132" s="9"/>
      <c r="D132" s="96"/>
      <c r="L132" s="36"/>
      <c r="M132" s="25">
        <f t="shared" si="75"/>
        <v>12</v>
      </c>
      <c r="N132" s="23">
        <v>1500</v>
      </c>
      <c r="O132" s="23"/>
      <c r="P132" s="23"/>
      <c r="Q132" s="23"/>
      <c r="R132" s="23"/>
      <c r="S132" s="23"/>
      <c r="T132" s="23"/>
      <c r="U132" s="23"/>
      <c r="V132" s="23"/>
      <c r="W132" s="23"/>
      <c r="X132" s="19"/>
      <c r="Y132" s="20"/>
    </row>
    <row r="133" spans="1:25" ht="24.75" hidden="1" customHeight="1" thickTop="1" thickBot="1">
      <c r="A133" s="3">
        <f t="shared" si="9"/>
        <v>49</v>
      </c>
      <c r="B133" s="38"/>
      <c r="C133" s="9"/>
      <c r="D133" s="96"/>
      <c r="L133" s="36"/>
      <c r="M133" s="25">
        <f t="shared" si="75"/>
        <v>13</v>
      </c>
      <c r="N133" s="23">
        <v>1600</v>
      </c>
      <c r="O133" s="23"/>
      <c r="P133" s="23"/>
      <c r="Q133" s="23"/>
      <c r="R133" s="23"/>
      <c r="S133" s="23"/>
      <c r="T133" s="23"/>
      <c r="U133" s="23"/>
      <c r="V133" s="23"/>
      <c r="W133" s="23"/>
      <c r="X133" s="19"/>
      <c r="Y133" s="20"/>
    </row>
    <row r="134" spans="1:25" ht="24.75" hidden="1" customHeight="1" thickTop="1" thickBot="1">
      <c r="A134" s="3">
        <f t="shared" si="9"/>
        <v>50</v>
      </c>
      <c r="B134" s="38"/>
      <c r="C134" s="9"/>
      <c r="D134" s="96"/>
      <c r="L134" s="36"/>
      <c r="M134" s="25">
        <f t="shared" si="75"/>
        <v>14</v>
      </c>
      <c r="N134" s="23">
        <v>1700</v>
      </c>
      <c r="O134" s="23"/>
      <c r="P134" s="23"/>
      <c r="Q134" s="23"/>
      <c r="R134" s="23"/>
      <c r="S134" s="23"/>
      <c r="T134" s="23"/>
      <c r="U134" s="23"/>
      <c r="V134" s="23"/>
      <c r="W134" s="23"/>
      <c r="X134" s="19"/>
      <c r="Y134" s="20"/>
    </row>
    <row r="135" spans="1:25" ht="24.75" hidden="1" customHeight="1" thickTop="1" thickBot="1">
      <c r="A135" s="3">
        <f t="shared" si="9"/>
        <v>51</v>
      </c>
      <c r="B135" s="38"/>
      <c r="C135" s="9"/>
      <c r="D135" s="96"/>
      <c r="L135" s="36"/>
      <c r="M135" s="25">
        <f t="shared" si="75"/>
        <v>15</v>
      </c>
      <c r="N135" s="23">
        <v>1800</v>
      </c>
      <c r="O135" s="23"/>
      <c r="P135" s="23"/>
      <c r="Q135" s="23"/>
      <c r="R135" s="23"/>
      <c r="S135" s="23"/>
      <c r="T135" s="23"/>
      <c r="U135" s="23"/>
      <c r="V135" s="23"/>
      <c r="W135" s="23"/>
      <c r="X135" s="19"/>
      <c r="Y135" s="20"/>
    </row>
    <row r="136" spans="1:25" ht="24.75" hidden="1" customHeight="1" thickTop="1" thickBot="1">
      <c r="A136" s="3">
        <f t="shared" si="9"/>
        <v>52</v>
      </c>
      <c r="B136" s="38"/>
      <c r="C136" s="9"/>
      <c r="D136" s="96"/>
      <c r="L136" s="36"/>
      <c r="M136" s="25">
        <f t="shared" si="75"/>
        <v>16</v>
      </c>
      <c r="N136" s="23">
        <v>1900</v>
      </c>
      <c r="O136" s="23"/>
      <c r="P136" s="23"/>
      <c r="Q136" s="23"/>
      <c r="R136" s="23"/>
      <c r="S136" s="23"/>
      <c r="T136" s="23"/>
      <c r="U136" s="23"/>
      <c r="V136" s="23"/>
      <c r="W136" s="23"/>
      <c r="X136" s="19"/>
      <c r="Y136" s="20"/>
    </row>
    <row r="137" spans="1:25" ht="24.75" hidden="1" customHeight="1" thickTop="1" thickBot="1">
      <c r="A137" s="3">
        <f t="shared" si="9"/>
        <v>53</v>
      </c>
      <c r="B137" s="38"/>
      <c r="C137" s="9"/>
      <c r="D137" s="96"/>
      <c r="L137" s="36"/>
      <c r="M137" s="25">
        <f t="shared" si="75"/>
        <v>17</v>
      </c>
      <c r="N137" s="23">
        <v>2000</v>
      </c>
      <c r="O137" s="23"/>
      <c r="P137" s="23"/>
      <c r="Q137" s="23"/>
      <c r="R137" s="23"/>
      <c r="S137" s="23"/>
      <c r="T137" s="23"/>
      <c r="U137" s="23"/>
      <c r="V137" s="23"/>
      <c r="W137" s="23"/>
      <c r="X137" s="19"/>
      <c r="Y137" s="20"/>
    </row>
    <row r="138" spans="1:25" ht="24.75" hidden="1" customHeight="1" thickTop="1" thickBot="1">
      <c r="A138" s="3">
        <f t="shared" si="9"/>
        <v>54</v>
      </c>
      <c r="B138" s="38"/>
      <c r="C138" s="9"/>
      <c r="D138" s="96"/>
      <c r="L138" s="36"/>
      <c r="M138" s="25">
        <f t="shared" si="75"/>
        <v>18</v>
      </c>
      <c r="N138" s="23">
        <v>2100</v>
      </c>
      <c r="O138" s="23"/>
      <c r="P138" s="23"/>
      <c r="Q138" s="23"/>
      <c r="R138" s="23"/>
      <c r="S138" s="23"/>
      <c r="T138" s="23"/>
      <c r="U138" s="23"/>
      <c r="V138" s="23"/>
      <c r="W138" s="23"/>
      <c r="X138" s="19"/>
      <c r="Y138" s="20"/>
    </row>
    <row r="139" spans="1:25" ht="24.75" hidden="1" customHeight="1" thickTop="1" thickBot="1">
      <c r="A139" s="3">
        <f t="shared" si="9"/>
        <v>55</v>
      </c>
      <c r="B139" s="38"/>
      <c r="C139" s="9"/>
      <c r="D139" s="96"/>
      <c r="L139" s="36"/>
      <c r="M139" s="25">
        <f t="shared" si="75"/>
        <v>19</v>
      </c>
      <c r="N139" s="23">
        <v>2200</v>
      </c>
      <c r="O139" s="23"/>
      <c r="P139" s="23"/>
      <c r="Q139" s="23"/>
      <c r="R139" s="23"/>
      <c r="S139" s="23"/>
      <c r="T139" s="23"/>
      <c r="U139" s="23"/>
      <c r="V139" s="23"/>
      <c r="W139" s="23"/>
      <c r="X139" s="19"/>
      <c r="Y139" s="20"/>
    </row>
    <row r="140" spans="1:25" ht="24.75" hidden="1" customHeight="1" thickTop="1" thickBot="1">
      <c r="A140" s="3">
        <f t="shared" si="9"/>
        <v>56</v>
      </c>
      <c r="B140" s="38"/>
      <c r="C140" s="9"/>
      <c r="D140" s="96"/>
      <c r="L140" s="36"/>
      <c r="M140" s="25">
        <f t="shared" si="75"/>
        <v>20</v>
      </c>
      <c r="N140" s="23">
        <v>2300</v>
      </c>
      <c r="O140" s="23"/>
      <c r="P140" s="23"/>
      <c r="Q140" s="23"/>
      <c r="R140" s="23"/>
      <c r="S140" s="23"/>
      <c r="T140" s="23"/>
      <c r="U140" s="23"/>
      <c r="V140" s="23"/>
      <c r="W140" s="23"/>
      <c r="X140" s="19"/>
      <c r="Y140" s="20"/>
    </row>
    <row r="141" spans="1:25" ht="24.75" hidden="1" customHeight="1" thickTop="1" thickBot="1">
      <c r="A141" s="3">
        <f t="shared" si="9"/>
        <v>57</v>
      </c>
      <c r="B141" s="38"/>
      <c r="C141" s="9"/>
      <c r="D141" s="96"/>
      <c r="L141" s="36"/>
      <c r="M141" s="25">
        <f t="shared" si="75"/>
        <v>21</v>
      </c>
      <c r="N141" s="23">
        <v>2400</v>
      </c>
      <c r="O141" s="23"/>
      <c r="P141" s="23"/>
      <c r="Q141" s="23"/>
      <c r="R141" s="23"/>
      <c r="S141" s="23"/>
      <c r="T141" s="23"/>
      <c r="U141" s="23"/>
      <c r="V141" s="23"/>
      <c r="W141" s="23"/>
      <c r="X141" s="19"/>
      <c r="Y141" s="20"/>
    </row>
    <row r="142" spans="1:25" ht="24.75" hidden="1" customHeight="1" thickTop="1" thickBot="1">
      <c r="A142" s="3">
        <f t="shared" si="9"/>
        <v>58</v>
      </c>
      <c r="B142" s="38"/>
      <c r="C142" s="9"/>
      <c r="D142" s="96"/>
      <c r="L142" s="36"/>
      <c r="M142" s="25">
        <f t="shared" si="75"/>
        <v>22</v>
      </c>
      <c r="N142" s="23">
        <v>2500</v>
      </c>
      <c r="O142" s="23"/>
      <c r="P142" s="23"/>
      <c r="Q142" s="23"/>
      <c r="R142" s="23"/>
      <c r="S142" s="23"/>
      <c r="T142" s="23"/>
      <c r="U142" s="23"/>
      <c r="V142" s="23"/>
      <c r="W142" s="23"/>
      <c r="X142" s="19"/>
      <c r="Y142" s="20"/>
    </row>
    <row r="143" spans="1:25" ht="24.75" hidden="1" customHeight="1" thickTop="1" thickBot="1">
      <c r="A143" s="3">
        <f t="shared" si="9"/>
        <v>59</v>
      </c>
      <c r="B143" s="38"/>
      <c r="C143" s="9"/>
      <c r="D143" s="96"/>
      <c r="L143" s="36"/>
      <c r="M143" s="25">
        <f t="shared" si="75"/>
        <v>23</v>
      </c>
      <c r="N143" s="23">
        <v>2600</v>
      </c>
      <c r="O143" s="23"/>
      <c r="P143" s="23"/>
      <c r="Q143" s="23"/>
      <c r="R143" s="23"/>
      <c r="S143" s="23"/>
      <c r="T143" s="23"/>
      <c r="U143" s="23"/>
      <c r="V143" s="23"/>
      <c r="W143" s="23"/>
      <c r="X143" s="19"/>
      <c r="Y143" s="20"/>
    </row>
    <row r="144" spans="1:25" ht="24.75" hidden="1" customHeight="1" thickTop="1" thickBot="1">
      <c r="A144" s="3">
        <f t="shared" si="9"/>
        <v>60</v>
      </c>
      <c r="B144" s="38"/>
      <c r="C144" s="9"/>
      <c r="D144" s="96"/>
      <c r="L144" s="36"/>
      <c r="M144" s="25">
        <f t="shared" si="75"/>
        <v>24</v>
      </c>
      <c r="N144" s="23">
        <v>2700</v>
      </c>
      <c r="O144" s="23"/>
      <c r="P144" s="23"/>
      <c r="Q144" s="23"/>
      <c r="R144" s="23"/>
      <c r="S144" s="23"/>
      <c r="T144" s="23"/>
      <c r="U144" s="23"/>
      <c r="V144" s="23"/>
      <c r="W144" s="23"/>
      <c r="X144" s="19"/>
      <c r="Y144" s="20"/>
    </row>
    <row r="145" spans="1:25 16383:16384" ht="24.75" hidden="1" customHeight="1" thickTop="1" thickBot="1">
      <c r="A145" s="3">
        <f t="shared" si="9"/>
        <v>61</v>
      </c>
      <c r="B145" s="38"/>
      <c r="C145" s="9"/>
      <c r="D145" s="96"/>
      <c r="L145" s="36"/>
      <c r="M145" s="25">
        <f t="shared" si="75"/>
        <v>25</v>
      </c>
      <c r="N145" s="23">
        <v>2800</v>
      </c>
      <c r="O145" s="23"/>
      <c r="P145" s="23"/>
      <c r="Q145" s="23"/>
      <c r="R145" s="23"/>
      <c r="S145" s="23"/>
      <c r="T145" s="23"/>
      <c r="U145" s="23"/>
      <c r="V145" s="23"/>
      <c r="W145" s="23"/>
      <c r="X145" s="19"/>
      <c r="Y145" s="20"/>
    </row>
    <row r="146" spans="1:25 16383:16384" ht="24.75" hidden="1" customHeight="1" thickTop="1" thickBot="1">
      <c r="A146" s="3">
        <f t="shared" si="9"/>
        <v>62</v>
      </c>
      <c r="B146" s="38"/>
      <c r="C146" s="9"/>
      <c r="D146" s="96"/>
      <c r="L146" s="36"/>
      <c r="M146" s="25">
        <f t="shared" si="75"/>
        <v>26</v>
      </c>
      <c r="N146" s="23">
        <v>2900</v>
      </c>
      <c r="O146" s="23"/>
      <c r="P146" s="23"/>
      <c r="Q146" s="23"/>
      <c r="R146" s="23"/>
      <c r="S146" s="23"/>
      <c r="T146" s="23"/>
      <c r="U146" s="23"/>
      <c r="V146" s="23"/>
      <c r="W146" s="23"/>
      <c r="X146" s="19"/>
      <c r="Y146" s="20"/>
    </row>
    <row r="147" spans="1:25 16383:16384" ht="24.75" hidden="1" customHeight="1" thickTop="1" thickBot="1">
      <c r="A147" s="3">
        <f t="shared" si="9"/>
        <v>63</v>
      </c>
      <c r="B147" s="38"/>
      <c r="C147" s="9"/>
      <c r="D147" s="96"/>
      <c r="L147" s="36"/>
      <c r="M147" s="25">
        <f t="shared" si="75"/>
        <v>27</v>
      </c>
      <c r="N147" s="23">
        <v>3000</v>
      </c>
      <c r="O147" s="23"/>
      <c r="P147" s="23"/>
      <c r="Q147" s="23"/>
      <c r="R147" s="23"/>
      <c r="S147" s="23"/>
      <c r="T147" s="23"/>
      <c r="U147" s="23"/>
      <c r="V147" s="23"/>
      <c r="W147" s="23"/>
      <c r="X147" s="19"/>
      <c r="Y147" s="20"/>
    </row>
    <row r="148" spans="1:25 16383:16384" ht="24.75" hidden="1" customHeight="1" thickTop="1" thickBot="1">
      <c r="A148" s="3">
        <f t="shared" si="9"/>
        <v>64</v>
      </c>
      <c r="B148" s="38"/>
      <c r="C148" s="9"/>
      <c r="D148" s="96"/>
      <c r="L148" s="36"/>
      <c r="M148" s="25">
        <f t="shared" si="75"/>
        <v>28</v>
      </c>
      <c r="N148" s="23">
        <v>3100</v>
      </c>
      <c r="O148" s="23"/>
      <c r="P148" s="23"/>
      <c r="Q148" s="23"/>
      <c r="R148" s="23"/>
      <c r="S148" s="23"/>
      <c r="T148" s="23"/>
      <c r="U148" s="23"/>
      <c r="V148" s="23"/>
      <c r="W148" s="23"/>
      <c r="X148" s="19"/>
      <c r="Y148" s="20"/>
    </row>
    <row r="149" spans="1:25 16383:16384" ht="24.75" hidden="1" customHeight="1" thickTop="1" thickBot="1">
      <c r="A149" s="3">
        <f t="shared" si="9"/>
        <v>65</v>
      </c>
      <c r="B149" s="38"/>
      <c r="C149" s="9"/>
      <c r="D149" s="96"/>
      <c r="L149" s="36"/>
      <c r="M149" s="25">
        <f t="shared" si="75"/>
        <v>29</v>
      </c>
      <c r="N149" s="23">
        <v>3200</v>
      </c>
      <c r="O149" s="23"/>
      <c r="P149" s="23"/>
      <c r="Q149" s="23"/>
      <c r="R149" s="23"/>
      <c r="S149" s="23"/>
      <c r="T149" s="23"/>
      <c r="U149" s="23"/>
      <c r="V149" s="23"/>
      <c r="W149" s="23"/>
      <c r="X149" s="19"/>
      <c r="Y149" s="20"/>
    </row>
    <row r="150" spans="1:25 16383:16384" ht="24.75" hidden="1" customHeight="1" thickTop="1" thickBot="1">
      <c r="A150" s="3">
        <f t="shared" si="9"/>
        <v>66</v>
      </c>
      <c r="B150" s="38"/>
      <c r="C150" s="9"/>
      <c r="D150" s="96"/>
      <c r="L150" s="36"/>
      <c r="M150" s="25">
        <f t="shared" si="75"/>
        <v>30</v>
      </c>
      <c r="N150" s="23">
        <v>3300</v>
      </c>
      <c r="O150" s="23"/>
      <c r="P150" s="23"/>
      <c r="Q150" s="23"/>
      <c r="R150" s="23"/>
      <c r="S150" s="23"/>
      <c r="T150" s="23"/>
      <c r="U150" s="23"/>
      <c r="V150" s="23"/>
      <c r="W150" s="23"/>
      <c r="X150" s="19"/>
      <c r="Y150" s="20"/>
    </row>
    <row r="151" spans="1:25 16383:16384" ht="24.75" hidden="1" customHeight="1" thickTop="1" thickBot="1">
      <c r="A151" s="3">
        <f t="shared" ref="A151:A214" si="76">1+A150</f>
        <v>67</v>
      </c>
      <c r="B151" s="38"/>
      <c r="C151" s="9"/>
      <c r="D151" s="96"/>
      <c r="L151" s="36"/>
      <c r="M151" s="25">
        <f t="shared" si="75"/>
        <v>31</v>
      </c>
      <c r="N151" s="23">
        <v>3400</v>
      </c>
      <c r="O151" s="23"/>
      <c r="P151" s="23"/>
      <c r="Q151" s="23"/>
      <c r="R151" s="23"/>
      <c r="S151" s="23"/>
      <c r="T151" s="23"/>
      <c r="U151" s="23"/>
      <c r="V151" s="23"/>
      <c r="W151" s="23"/>
      <c r="X151" s="19"/>
      <c r="Y151" s="20"/>
    </row>
    <row r="152" spans="1:25 16383:16384" ht="24.75" hidden="1" customHeight="1" thickTop="1" thickBot="1">
      <c r="A152" s="3">
        <f t="shared" si="76"/>
        <v>68</v>
      </c>
      <c r="B152" s="38"/>
      <c r="C152" s="9"/>
      <c r="D152" s="96"/>
      <c r="L152" s="36"/>
      <c r="M152" s="25">
        <f t="shared" si="75"/>
        <v>32</v>
      </c>
      <c r="N152" s="23">
        <v>3500</v>
      </c>
      <c r="O152" s="23"/>
      <c r="P152" s="23"/>
      <c r="Q152" s="23"/>
      <c r="R152" s="23"/>
      <c r="S152" s="23"/>
      <c r="T152" s="23"/>
      <c r="U152" s="23"/>
      <c r="V152" s="23"/>
      <c r="W152" s="23"/>
      <c r="X152" s="19"/>
      <c r="Y152" s="20"/>
    </row>
    <row r="153" spans="1:25 16383:16384" ht="24.75" hidden="1" customHeight="1" thickTop="1" thickBot="1">
      <c r="A153" s="3">
        <f t="shared" si="76"/>
        <v>69</v>
      </c>
      <c r="B153" s="38"/>
      <c r="C153" s="9"/>
      <c r="D153" s="96"/>
      <c r="L153" s="36"/>
      <c r="M153" s="25">
        <f t="shared" si="75"/>
        <v>33</v>
      </c>
      <c r="N153" s="23">
        <v>3600</v>
      </c>
      <c r="O153" s="23"/>
      <c r="P153" s="23"/>
      <c r="Q153" s="23"/>
      <c r="R153" s="23"/>
      <c r="S153" s="23"/>
      <c r="T153" s="23"/>
      <c r="U153" s="23"/>
      <c r="V153" s="23"/>
      <c r="W153" s="23"/>
      <c r="X153" s="19"/>
      <c r="Y153" s="20"/>
    </row>
    <row r="154" spans="1:25 16383:16384" ht="24.75" hidden="1" customHeight="1" thickTop="1" thickBot="1">
      <c r="A154" s="3">
        <f t="shared" si="76"/>
        <v>70</v>
      </c>
      <c r="B154" s="38"/>
      <c r="C154" s="9"/>
      <c r="D154" s="96"/>
      <c r="L154" s="36"/>
      <c r="M154" s="25">
        <f t="shared" si="75"/>
        <v>34</v>
      </c>
      <c r="N154" s="23">
        <v>3700</v>
      </c>
      <c r="O154" s="23"/>
      <c r="P154" s="23"/>
      <c r="Q154" s="23"/>
      <c r="R154" s="23"/>
      <c r="S154" s="23"/>
      <c r="T154" s="23"/>
      <c r="U154" s="23"/>
      <c r="V154" s="23"/>
      <c r="W154" s="23"/>
      <c r="X154" s="26"/>
      <c r="Y154" s="27"/>
    </row>
    <row r="155" spans="1:25 16383:16384" ht="24.75" hidden="1" customHeight="1" thickTop="1" thickBot="1">
      <c r="A155" s="3">
        <f t="shared" si="76"/>
        <v>71</v>
      </c>
      <c r="B155" s="38"/>
      <c r="C155" s="9"/>
      <c r="D155" s="96"/>
      <c r="L155" s="36"/>
      <c r="M155" s="25">
        <f t="shared" si="75"/>
        <v>35</v>
      </c>
      <c r="N155" s="23">
        <v>3800</v>
      </c>
      <c r="O155" s="23"/>
      <c r="P155" s="23"/>
      <c r="Q155" s="23"/>
      <c r="R155" s="23"/>
      <c r="S155" s="23"/>
      <c r="T155" s="23"/>
      <c r="U155" s="23"/>
      <c r="V155" s="23"/>
      <c r="W155" s="23"/>
      <c r="X155" s="26"/>
      <c r="Y155" s="27"/>
    </row>
    <row r="156" spans="1:25 16383:16384" s="29" customFormat="1" ht="24.75" hidden="1" customHeight="1" thickTop="1" thickBot="1">
      <c r="A156" s="3">
        <f t="shared" si="76"/>
        <v>72</v>
      </c>
      <c r="B156" s="38"/>
      <c r="C156" s="9"/>
      <c r="D156" s="96"/>
      <c r="L156" s="36"/>
      <c r="M156" s="25">
        <f t="shared" si="75"/>
        <v>36</v>
      </c>
      <c r="N156" s="23">
        <v>3900</v>
      </c>
      <c r="O156" s="23"/>
      <c r="P156" s="23"/>
      <c r="Q156" s="23"/>
      <c r="R156" s="23"/>
      <c r="S156" s="23"/>
      <c r="T156" s="23"/>
      <c r="U156" s="23"/>
      <c r="V156" s="23"/>
      <c r="W156" s="23"/>
      <c r="X156" s="28"/>
      <c r="Y156" s="20"/>
      <c r="XFC156" s="112"/>
      <c r="XFD156" s="120"/>
    </row>
    <row r="157" spans="1:25 16383:16384" ht="24.75" hidden="1" customHeight="1" thickTop="1" thickBot="1">
      <c r="A157" s="3">
        <f t="shared" si="76"/>
        <v>73</v>
      </c>
      <c r="B157" s="38"/>
      <c r="C157" s="9"/>
      <c r="D157" s="96"/>
      <c r="L157" s="36"/>
      <c r="M157" s="25">
        <f t="shared" si="75"/>
        <v>37</v>
      </c>
      <c r="N157" s="23">
        <v>4000</v>
      </c>
      <c r="O157" s="23"/>
      <c r="P157" s="23"/>
      <c r="Q157" s="23"/>
      <c r="R157" s="23"/>
      <c r="S157" s="23"/>
      <c r="T157" s="23"/>
      <c r="U157" s="23"/>
      <c r="V157" s="23"/>
      <c r="W157" s="23"/>
      <c r="X157" s="19"/>
      <c r="Y157" s="20"/>
    </row>
    <row r="158" spans="1:25 16383:16384" ht="24.75" hidden="1" customHeight="1" thickTop="1" thickBot="1">
      <c r="A158" s="3">
        <f t="shared" si="76"/>
        <v>74</v>
      </c>
      <c r="B158" s="38"/>
      <c r="C158" s="9"/>
      <c r="D158" s="96"/>
      <c r="L158" s="36"/>
      <c r="M158" s="25">
        <f t="shared" si="75"/>
        <v>38</v>
      </c>
      <c r="N158" s="23">
        <v>4100</v>
      </c>
      <c r="O158" s="23"/>
      <c r="P158" s="23"/>
      <c r="Q158" s="23"/>
      <c r="R158" s="23"/>
      <c r="S158" s="23"/>
      <c r="T158" s="23"/>
      <c r="U158" s="23"/>
      <c r="V158" s="23"/>
      <c r="W158" s="23"/>
      <c r="X158" s="19"/>
      <c r="Y158" s="20"/>
    </row>
    <row r="159" spans="1:25 16383:16384" ht="24.75" hidden="1" customHeight="1" thickTop="1" thickBot="1">
      <c r="A159" s="3">
        <f t="shared" si="76"/>
        <v>75</v>
      </c>
      <c r="B159" s="38"/>
      <c r="C159" s="9"/>
      <c r="D159" s="96"/>
      <c r="L159" s="36"/>
      <c r="M159" s="25">
        <f t="shared" si="75"/>
        <v>39</v>
      </c>
      <c r="N159" s="23">
        <v>4200</v>
      </c>
      <c r="O159" s="23"/>
      <c r="P159" s="23"/>
      <c r="Q159" s="23"/>
      <c r="R159" s="23"/>
      <c r="S159" s="23"/>
      <c r="T159" s="23"/>
      <c r="U159" s="23"/>
      <c r="V159" s="23"/>
      <c r="W159" s="23"/>
      <c r="X159" s="19"/>
      <c r="Y159" s="20"/>
    </row>
    <row r="160" spans="1:25 16383:16384" ht="24.75" hidden="1" customHeight="1" thickTop="1" thickBot="1">
      <c r="A160" s="3">
        <f t="shared" si="76"/>
        <v>76</v>
      </c>
      <c r="B160" s="38"/>
      <c r="C160" s="9"/>
      <c r="D160" s="96"/>
      <c r="L160" s="36"/>
      <c r="M160" s="25">
        <f t="shared" si="75"/>
        <v>40</v>
      </c>
      <c r="N160" s="23">
        <v>4300</v>
      </c>
      <c r="O160" s="23"/>
      <c r="P160" s="23"/>
      <c r="Q160" s="23"/>
      <c r="R160" s="23"/>
      <c r="S160" s="23"/>
      <c r="T160" s="23"/>
      <c r="U160" s="23"/>
      <c r="V160" s="23"/>
      <c r="W160" s="23"/>
      <c r="X160" s="19"/>
      <c r="Y160" s="20"/>
    </row>
    <row r="161" spans="1:25 16383:16384" ht="24.75" hidden="1" customHeight="1" thickTop="1" thickBot="1">
      <c r="A161" s="3">
        <f t="shared" si="76"/>
        <v>77</v>
      </c>
      <c r="B161" s="38"/>
      <c r="C161" s="9"/>
      <c r="D161" s="96"/>
      <c r="L161" s="36"/>
      <c r="M161" s="25">
        <f t="shared" si="75"/>
        <v>41</v>
      </c>
      <c r="N161" s="23">
        <v>4400</v>
      </c>
      <c r="O161" s="23"/>
      <c r="P161" s="23"/>
      <c r="Q161" s="23"/>
      <c r="R161" s="23"/>
      <c r="S161" s="23"/>
      <c r="T161" s="23"/>
      <c r="U161" s="23"/>
      <c r="V161" s="23"/>
      <c r="W161" s="23"/>
      <c r="X161" s="19"/>
      <c r="Y161" s="20"/>
    </row>
    <row r="162" spans="1:25 16383:16384" s="17" customFormat="1" ht="24.75" hidden="1" customHeight="1" thickTop="1" thickBot="1">
      <c r="A162" s="3">
        <f t="shared" si="76"/>
        <v>78</v>
      </c>
      <c r="B162" s="38"/>
      <c r="C162" s="9"/>
      <c r="D162" s="96"/>
      <c r="L162" s="36"/>
      <c r="M162" s="25">
        <f t="shared" si="75"/>
        <v>42</v>
      </c>
      <c r="N162" s="23">
        <v>4500</v>
      </c>
      <c r="O162" s="23"/>
      <c r="P162" s="23"/>
      <c r="Q162" s="23"/>
      <c r="R162" s="23"/>
      <c r="S162" s="23"/>
      <c r="T162" s="23"/>
      <c r="U162" s="23"/>
      <c r="V162" s="23"/>
      <c r="W162" s="23"/>
      <c r="X162" s="20"/>
      <c r="Y162" s="20"/>
      <c r="XFC162" s="113"/>
      <c r="XFD162" s="121"/>
    </row>
    <row r="163" spans="1:25 16383:16384" s="17" customFormat="1" ht="24.75" hidden="1" customHeight="1" thickTop="1" thickBot="1">
      <c r="A163" s="3">
        <f t="shared" si="76"/>
        <v>79</v>
      </c>
      <c r="B163" s="38"/>
      <c r="C163" s="9"/>
      <c r="D163" s="96"/>
      <c r="L163" s="36"/>
      <c r="M163" s="25">
        <f t="shared" si="75"/>
        <v>43</v>
      </c>
      <c r="N163" s="23">
        <v>4600</v>
      </c>
      <c r="O163" s="23"/>
      <c r="P163" s="23"/>
      <c r="Q163" s="23"/>
      <c r="R163" s="23"/>
      <c r="S163" s="23"/>
      <c r="T163" s="23"/>
      <c r="U163" s="23"/>
      <c r="V163" s="23"/>
      <c r="W163" s="23"/>
      <c r="X163" s="20"/>
      <c r="Y163" s="20"/>
      <c r="XFC163" s="113"/>
      <c r="XFD163" s="121"/>
    </row>
    <row r="164" spans="1:25 16383:16384" s="17" customFormat="1" ht="24.75" hidden="1" customHeight="1" thickTop="1" thickBot="1">
      <c r="A164" s="3">
        <f t="shared" si="76"/>
        <v>80</v>
      </c>
      <c r="B164" s="38"/>
      <c r="C164" s="9"/>
      <c r="D164" s="96"/>
      <c r="L164" s="36"/>
      <c r="M164" s="25">
        <f t="shared" si="75"/>
        <v>44</v>
      </c>
      <c r="N164" s="23">
        <f>100+N163</f>
        <v>4700</v>
      </c>
      <c r="O164" s="23"/>
      <c r="P164" s="23"/>
      <c r="Q164" s="23"/>
      <c r="R164" s="23"/>
      <c r="S164" s="23"/>
      <c r="T164" s="23"/>
      <c r="U164" s="23"/>
      <c r="V164" s="23"/>
      <c r="W164" s="23"/>
      <c r="X164" s="20"/>
      <c r="Y164" s="20"/>
      <c r="XFC164" s="113"/>
      <c r="XFD164" s="121"/>
    </row>
    <row r="165" spans="1:25 16383:16384" s="17" customFormat="1" ht="24.75" hidden="1" customHeight="1" thickTop="1" thickBot="1">
      <c r="A165" s="3">
        <f t="shared" si="76"/>
        <v>81</v>
      </c>
      <c r="B165" s="38"/>
      <c r="C165" s="9"/>
      <c r="D165" s="96"/>
      <c r="L165" s="36"/>
      <c r="M165" s="25">
        <f t="shared" si="75"/>
        <v>45</v>
      </c>
      <c r="N165" s="23">
        <f t="shared" ref="N165:N228" si="77">100+N164</f>
        <v>4800</v>
      </c>
      <c r="O165" s="23"/>
      <c r="P165" s="23"/>
      <c r="Q165" s="23"/>
      <c r="R165" s="23"/>
      <c r="S165" s="23"/>
      <c r="T165" s="23"/>
      <c r="U165" s="23"/>
      <c r="V165" s="23"/>
      <c r="W165" s="23"/>
      <c r="X165" s="20"/>
      <c r="Y165" s="20"/>
      <c r="XFC165" s="113"/>
      <c r="XFD165" s="121"/>
    </row>
    <row r="166" spans="1:25 16383:16384" ht="24.75" hidden="1" customHeight="1" thickTop="1" thickBot="1">
      <c r="A166" s="3">
        <f t="shared" si="76"/>
        <v>82</v>
      </c>
      <c r="B166" s="38"/>
      <c r="C166" s="9"/>
      <c r="D166" s="96"/>
      <c r="L166" s="36"/>
      <c r="M166" s="25">
        <f t="shared" si="75"/>
        <v>46</v>
      </c>
      <c r="N166" s="23">
        <f t="shared" si="77"/>
        <v>4900</v>
      </c>
      <c r="O166" s="23"/>
      <c r="P166" s="23"/>
      <c r="Q166" s="23"/>
      <c r="R166" s="23"/>
      <c r="S166" s="23"/>
      <c r="T166" s="23"/>
      <c r="U166" s="23"/>
      <c r="V166" s="23"/>
      <c r="W166" s="23"/>
      <c r="X166" s="19"/>
      <c r="Y166" s="20"/>
    </row>
    <row r="167" spans="1:25 16383:16384" ht="24.75" hidden="1" customHeight="1" thickTop="1" thickBot="1">
      <c r="A167" s="3">
        <f t="shared" si="76"/>
        <v>83</v>
      </c>
      <c r="B167" s="38"/>
      <c r="C167" s="9"/>
      <c r="D167" s="96"/>
      <c r="L167" s="36"/>
      <c r="M167" s="25">
        <f t="shared" si="75"/>
        <v>47</v>
      </c>
      <c r="N167" s="23">
        <f t="shared" si="77"/>
        <v>5000</v>
      </c>
      <c r="O167" s="23"/>
      <c r="P167" s="23"/>
      <c r="Q167" s="23"/>
      <c r="R167" s="23"/>
      <c r="S167" s="23"/>
      <c r="T167" s="23"/>
      <c r="U167" s="23"/>
      <c r="V167" s="23"/>
      <c r="W167" s="23"/>
      <c r="X167" s="19"/>
      <c r="Y167" s="20"/>
    </row>
    <row r="168" spans="1:25 16383:16384" ht="24.75" hidden="1" customHeight="1" thickTop="1" thickBot="1">
      <c r="A168" s="3">
        <f t="shared" si="76"/>
        <v>84</v>
      </c>
      <c r="B168" s="38"/>
      <c r="C168" s="9"/>
      <c r="D168" s="96"/>
      <c r="L168" s="36"/>
      <c r="M168" s="25">
        <f t="shared" si="75"/>
        <v>48</v>
      </c>
      <c r="N168" s="23">
        <f t="shared" si="77"/>
        <v>5100</v>
      </c>
      <c r="O168" s="23"/>
      <c r="P168" s="23"/>
      <c r="Q168" s="23"/>
      <c r="R168" s="23"/>
      <c r="S168" s="23"/>
      <c r="T168" s="23"/>
      <c r="U168" s="23"/>
      <c r="V168" s="23"/>
      <c r="W168" s="23"/>
      <c r="X168" s="19"/>
      <c r="Y168" s="20"/>
    </row>
    <row r="169" spans="1:25 16383:16384" ht="24.75" hidden="1" customHeight="1" thickTop="1" thickBot="1">
      <c r="A169" s="3">
        <f t="shared" si="76"/>
        <v>85</v>
      </c>
      <c r="B169" s="38"/>
      <c r="C169" s="9"/>
      <c r="D169" s="96"/>
      <c r="L169" s="36"/>
      <c r="M169" s="25">
        <f t="shared" si="75"/>
        <v>49</v>
      </c>
      <c r="N169" s="23">
        <f t="shared" si="77"/>
        <v>5200</v>
      </c>
      <c r="O169" s="23"/>
      <c r="P169" s="23"/>
      <c r="Q169" s="23"/>
      <c r="R169" s="23"/>
      <c r="S169" s="23"/>
      <c r="T169" s="23"/>
      <c r="U169" s="23"/>
      <c r="V169" s="23"/>
      <c r="W169" s="23"/>
      <c r="X169" s="19"/>
      <c r="Y169" s="20"/>
    </row>
    <row r="170" spans="1:25 16383:16384" ht="24.75" hidden="1" customHeight="1" thickTop="1" thickBot="1">
      <c r="A170" s="3">
        <f t="shared" si="76"/>
        <v>86</v>
      </c>
      <c r="B170" s="38"/>
      <c r="C170" s="9"/>
      <c r="D170" s="96"/>
      <c r="L170" s="36"/>
      <c r="M170" s="25">
        <f t="shared" si="75"/>
        <v>50</v>
      </c>
      <c r="N170" s="23">
        <f t="shared" si="77"/>
        <v>5300</v>
      </c>
      <c r="O170" s="23"/>
      <c r="P170" s="23"/>
      <c r="Q170" s="23"/>
      <c r="R170" s="23"/>
      <c r="S170" s="23"/>
      <c r="T170" s="23"/>
      <c r="U170" s="23"/>
      <c r="V170" s="23"/>
      <c r="W170" s="23"/>
      <c r="X170" s="19"/>
      <c r="Y170" s="20"/>
    </row>
    <row r="171" spans="1:25 16383:16384" ht="24.75" hidden="1" customHeight="1" thickTop="1" thickBot="1">
      <c r="A171" s="3">
        <f t="shared" si="76"/>
        <v>87</v>
      </c>
      <c r="B171" s="38"/>
      <c r="C171" s="9"/>
      <c r="D171" s="96"/>
      <c r="L171" s="36"/>
      <c r="M171" s="25">
        <f t="shared" si="75"/>
        <v>51</v>
      </c>
      <c r="N171" s="23">
        <f t="shared" si="77"/>
        <v>5400</v>
      </c>
      <c r="O171" s="23"/>
      <c r="P171" s="23"/>
      <c r="Q171" s="23"/>
      <c r="R171" s="23"/>
      <c r="S171" s="23"/>
      <c r="T171" s="23"/>
      <c r="U171" s="23"/>
      <c r="V171" s="23"/>
      <c r="W171" s="23"/>
      <c r="X171" s="19"/>
      <c r="Y171" s="20"/>
    </row>
    <row r="172" spans="1:25 16383:16384" ht="24.75" hidden="1" customHeight="1" thickTop="1" thickBot="1">
      <c r="A172" s="3">
        <f t="shared" si="76"/>
        <v>88</v>
      </c>
      <c r="B172" s="38"/>
      <c r="C172" s="9"/>
      <c r="D172" s="96"/>
      <c r="L172" s="36"/>
      <c r="M172" s="25">
        <f t="shared" si="75"/>
        <v>52</v>
      </c>
      <c r="N172" s="23">
        <f t="shared" si="77"/>
        <v>5500</v>
      </c>
      <c r="O172" s="23"/>
      <c r="P172" s="23"/>
      <c r="Q172" s="23"/>
      <c r="R172" s="23"/>
      <c r="S172" s="23"/>
      <c r="T172" s="23"/>
      <c r="U172" s="23"/>
      <c r="V172" s="23"/>
      <c r="W172" s="23"/>
      <c r="X172" s="19"/>
      <c r="Y172" s="20"/>
    </row>
    <row r="173" spans="1:25 16383:16384" ht="24.75" hidden="1" customHeight="1" thickTop="1" thickBot="1">
      <c r="A173" s="3">
        <f t="shared" si="76"/>
        <v>89</v>
      </c>
      <c r="B173" s="38"/>
      <c r="C173" s="9"/>
      <c r="D173" s="96"/>
      <c r="L173" s="36"/>
      <c r="M173" s="25">
        <f t="shared" si="75"/>
        <v>53</v>
      </c>
      <c r="N173" s="23">
        <f t="shared" si="77"/>
        <v>5600</v>
      </c>
      <c r="O173" s="23"/>
      <c r="P173" s="23"/>
      <c r="Q173" s="23"/>
      <c r="R173" s="23"/>
      <c r="S173" s="23"/>
      <c r="T173" s="23"/>
      <c r="U173" s="23"/>
      <c r="V173" s="23"/>
      <c r="W173" s="23"/>
      <c r="X173" s="19"/>
      <c r="Y173" s="20"/>
    </row>
    <row r="174" spans="1:25 16383:16384" ht="24.75" hidden="1" customHeight="1" thickTop="1" thickBot="1">
      <c r="A174" s="3">
        <f t="shared" si="76"/>
        <v>90</v>
      </c>
      <c r="B174" s="38"/>
      <c r="C174" s="9"/>
      <c r="D174" s="96"/>
      <c r="L174" s="36"/>
      <c r="M174" s="25">
        <f t="shared" si="75"/>
        <v>54</v>
      </c>
      <c r="N174" s="23">
        <f t="shared" si="77"/>
        <v>5700</v>
      </c>
      <c r="O174" s="23"/>
      <c r="P174" s="23"/>
      <c r="Q174" s="23"/>
      <c r="R174" s="23"/>
      <c r="S174" s="23"/>
      <c r="T174" s="23"/>
      <c r="U174" s="23"/>
      <c r="V174" s="23"/>
      <c r="W174" s="23"/>
      <c r="X174" s="19"/>
      <c r="Y174" s="20"/>
    </row>
    <row r="175" spans="1:25 16383:16384" ht="24.75" hidden="1" customHeight="1" thickTop="1" thickBot="1">
      <c r="A175" s="3">
        <f t="shared" si="76"/>
        <v>91</v>
      </c>
      <c r="B175" s="38"/>
      <c r="C175" s="9"/>
      <c r="D175" s="96"/>
      <c r="L175" s="36"/>
      <c r="M175" s="25">
        <f t="shared" si="75"/>
        <v>55</v>
      </c>
      <c r="N175" s="23">
        <f t="shared" si="77"/>
        <v>5800</v>
      </c>
      <c r="O175" s="23"/>
      <c r="P175" s="23"/>
      <c r="Q175" s="23"/>
      <c r="R175" s="23"/>
      <c r="S175" s="23"/>
      <c r="T175" s="23"/>
      <c r="U175" s="23"/>
      <c r="V175" s="23"/>
      <c r="W175" s="23"/>
      <c r="X175" s="19"/>
      <c r="Y175" s="20"/>
    </row>
    <row r="176" spans="1:25 16383:16384" ht="23" hidden="1" customHeight="1" thickTop="1" thickBot="1">
      <c r="A176" s="3">
        <f t="shared" si="76"/>
        <v>92</v>
      </c>
      <c r="B176" s="38"/>
      <c r="C176" s="9"/>
      <c r="D176" s="96"/>
      <c r="L176" s="36"/>
      <c r="M176" s="25">
        <f t="shared" si="75"/>
        <v>56</v>
      </c>
      <c r="N176" s="23">
        <f t="shared" si="77"/>
        <v>5900</v>
      </c>
      <c r="O176" s="23"/>
      <c r="P176" s="23"/>
      <c r="Q176" s="23"/>
      <c r="R176" s="23"/>
      <c r="S176" s="23"/>
      <c r="T176" s="23"/>
      <c r="U176" s="23"/>
      <c r="V176" s="23"/>
      <c r="W176" s="23"/>
      <c r="X176" s="19"/>
      <c r="Y176" s="21"/>
    </row>
    <row r="177" spans="1:25" ht="24.75" hidden="1" customHeight="1" thickTop="1" thickBot="1">
      <c r="A177" s="3">
        <f t="shared" si="76"/>
        <v>93</v>
      </c>
      <c r="B177" s="38"/>
      <c r="C177" s="9"/>
      <c r="D177" s="96"/>
      <c r="L177" s="36"/>
      <c r="M177" s="25">
        <f t="shared" si="75"/>
        <v>57</v>
      </c>
      <c r="N177" s="23">
        <f t="shared" si="77"/>
        <v>6000</v>
      </c>
      <c r="O177" s="23"/>
      <c r="P177" s="23"/>
      <c r="Q177" s="23"/>
      <c r="R177" s="23"/>
      <c r="S177" s="23"/>
      <c r="T177" s="23"/>
      <c r="U177" s="23"/>
      <c r="V177" s="23"/>
      <c r="W177" s="23"/>
      <c r="X177" s="22"/>
      <c r="Y177" s="30"/>
    </row>
    <row r="178" spans="1:25" ht="24.75" hidden="1" customHeight="1" thickTop="1" thickBot="1">
      <c r="A178" s="3">
        <f t="shared" si="76"/>
        <v>94</v>
      </c>
      <c r="B178" s="38"/>
      <c r="C178" s="9"/>
      <c r="D178" s="96"/>
      <c r="L178" s="36"/>
      <c r="M178" s="25">
        <f t="shared" si="75"/>
        <v>58</v>
      </c>
      <c r="N178" s="23">
        <f t="shared" si="77"/>
        <v>6100</v>
      </c>
      <c r="O178" s="23"/>
      <c r="P178" s="23"/>
      <c r="Q178" s="23"/>
      <c r="R178" s="23"/>
      <c r="S178" s="23"/>
      <c r="T178" s="23"/>
      <c r="U178" s="23"/>
      <c r="V178" s="23"/>
      <c r="W178" s="23"/>
      <c r="X178" s="22"/>
      <c r="Y178" s="30"/>
    </row>
    <row r="179" spans="1:25" ht="24.75" hidden="1" customHeight="1" thickTop="1" thickBot="1">
      <c r="A179" s="3">
        <f t="shared" si="76"/>
        <v>95</v>
      </c>
      <c r="B179" s="38"/>
      <c r="C179" s="9"/>
      <c r="D179" s="96"/>
      <c r="L179" s="36"/>
      <c r="M179" s="25">
        <f t="shared" si="75"/>
        <v>59</v>
      </c>
      <c r="N179" s="23">
        <f t="shared" si="77"/>
        <v>6200</v>
      </c>
      <c r="O179" s="23"/>
      <c r="P179" s="23"/>
      <c r="Q179" s="23"/>
      <c r="R179" s="23"/>
      <c r="S179" s="23"/>
      <c r="T179" s="23"/>
      <c r="U179" s="23"/>
      <c r="V179" s="23"/>
      <c r="W179" s="23"/>
      <c r="X179" s="19"/>
      <c r="Y179" s="20"/>
    </row>
    <row r="180" spans="1:25" ht="24.75" hidden="1" customHeight="1" thickTop="1" thickBot="1">
      <c r="A180" s="3">
        <f t="shared" si="76"/>
        <v>96</v>
      </c>
      <c r="B180" s="38"/>
      <c r="C180" s="9"/>
      <c r="D180" s="96"/>
      <c r="L180" s="36"/>
      <c r="M180" s="25">
        <f t="shared" si="75"/>
        <v>60</v>
      </c>
      <c r="N180" s="23">
        <f t="shared" si="77"/>
        <v>6300</v>
      </c>
      <c r="O180" s="23"/>
      <c r="P180" s="23"/>
      <c r="Q180" s="23"/>
      <c r="R180" s="23"/>
      <c r="S180" s="23"/>
      <c r="T180" s="23"/>
      <c r="U180" s="23"/>
      <c r="V180" s="23"/>
      <c r="W180" s="23"/>
      <c r="X180" s="19"/>
      <c r="Y180" s="20"/>
    </row>
    <row r="181" spans="1:25" ht="24.75" hidden="1" customHeight="1" thickTop="1" thickBot="1">
      <c r="A181" s="3">
        <f t="shared" si="76"/>
        <v>97</v>
      </c>
      <c r="B181" s="38"/>
      <c r="C181" s="9"/>
      <c r="D181" s="96"/>
      <c r="L181" s="36"/>
      <c r="M181" s="25">
        <f t="shared" si="75"/>
        <v>61</v>
      </c>
      <c r="N181" s="23">
        <f t="shared" si="77"/>
        <v>6400</v>
      </c>
      <c r="O181" s="23"/>
      <c r="P181" s="23"/>
      <c r="Q181" s="23"/>
      <c r="R181" s="23"/>
      <c r="S181" s="23"/>
      <c r="T181" s="23"/>
      <c r="U181" s="23"/>
      <c r="V181" s="23"/>
      <c r="W181" s="23"/>
      <c r="X181" s="19"/>
      <c r="Y181" s="20"/>
    </row>
    <row r="182" spans="1:25" ht="24.75" hidden="1" customHeight="1" thickTop="1" thickBot="1">
      <c r="A182" s="3">
        <f t="shared" si="76"/>
        <v>98</v>
      </c>
      <c r="B182" s="38"/>
      <c r="C182" s="9"/>
      <c r="D182" s="96"/>
      <c r="L182" s="36"/>
      <c r="M182" s="25">
        <f t="shared" si="75"/>
        <v>62</v>
      </c>
      <c r="N182" s="23">
        <f t="shared" si="77"/>
        <v>6500</v>
      </c>
      <c r="O182" s="23"/>
      <c r="P182" s="23"/>
      <c r="Q182" s="23"/>
      <c r="R182" s="23"/>
      <c r="S182" s="23"/>
      <c r="T182" s="23"/>
      <c r="U182" s="23"/>
      <c r="V182" s="23"/>
      <c r="W182" s="23"/>
      <c r="X182" s="19"/>
      <c r="Y182" s="20"/>
    </row>
    <row r="183" spans="1:25" ht="24.75" hidden="1" customHeight="1" thickTop="1" thickBot="1">
      <c r="A183" s="3">
        <f t="shared" si="76"/>
        <v>99</v>
      </c>
      <c r="B183" s="38"/>
      <c r="C183" s="9"/>
      <c r="D183" s="96"/>
      <c r="L183" s="37"/>
      <c r="M183" s="25">
        <f t="shared" si="75"/>
        <v>63</v>
      </c>
      <c r="N183" s="23">
        <f t="shared" si="77"/>
        <v>6600</v>
      </c>
      <c r="O183" s="23"/>
      <c r="P183" s="23"/>
      <c r="Q183" s="23"/>
      <c r="R183" s="23"/>
      <c r="S183" s="23"/>
      <c r="T183" s="23"/>
      <c r="U183" s="23"/>
      <c r="V183" s="23"/>
      <c r="W183" s="23"/>
    </row>
    <row r="184" spans="1:25" ht="24.75" hidden="1" customHeight="1" thickTop="1" thickBot="1">
      <c r="A184" s="3">
        <f t="shared" si="76"/>
        <v>100</v>
      </c>
      <c r="B184" s="38"/>
      <c r="C184" s="9"/>
      <c r="D184" s="96"/>
      <c r="L184" s="36"/>
      <c r="M184" s="25">
        <f t="shared" si="75"/>
        <v>64</v>
      </c>
      <c r="N184" s="23">
        <f t="shared" si="77"/>
        <v>6700</v>
      </c>
      <c r="O184" s="23"/>
      <c r="P184" s="23"/>
      <c r="Q184" s="23"/>
      <c r="R184" s="23"/>
      <c r="S184" s="23"/>
      <c r="T184" s="23"/>
      <c r="U184" s="23"/>
      <c r="V184" s="23"/>
      <c r="W184" s="23"/>
    </row>
    <row r="185" spans="1:25" ht="24.75" hidden="1" customHeight="1" thickTop="1" thickBot="1">
      <c r="A185" s="3">
        <f t="shared" si="76"/>
        <v>101</v>
      </c>
      <c r="B185" s="38"/>
      <c r="C185" s="9"/>
      <c r="D185" s="96"/>
      <c r="L185" s="36"/>
      <c r="M185" s="25">
        <f t="shared" si="75"/>
        <v>65</v>
      </c>
      <c r="N185" s="23">
        <f t="shared" si="77"/>
        <v>6800</v>
      </c>
      <c r="O185" s="23"/>
      <c r="P185" s="23"/>
      <c r="Q185" s="23"/>
      <c r="R185" s="23"/>
      <c r="S185" s="23"/>
      <c r="T185" s="23"/>
      <c r="U185" s="23"/>
      <c r="V185" s="23"/>
      <c r="W185" s="23"/>
    </row>
    <row r="186" spans="1:25" ht="24.75" hidden="1" customHeight="1" thickTop="1" thickBot="1">
      <c r="A186" s="3">
        <f t="shared" si="76"/>
        <v>102</v>
      </c>
      <c r="B186" s="38"/>
      <c r="C186" s="9"/>
      <c r="D186" s="96"/>
      <c r="L186" s="36"/>
      <c r="M186" s="25">
        <f t="shared" si="75"/>
        <v>66</v>
      </c>
      <c r="N186" s="23">
        <f t="shared" si="77"/>
        <v>6900</v>
      </c>
      <c r="O186" s="23"/>
      <c r="P186" s="23"/>
      <c r="Q186" s="23"/>
      <c r="R186" s="23"/>
      <c r="S186" s="23"/>
      <c r="T186" s="23"/>
      <c r="U186" s="23"/>
      <c r="V186" s="23"/>
      <c r="W186" s="23"/>
      <c r="X186" s="31"/>
      <c r="Y186" s="18"/>
    </row>
    <row r="187" spans="1:25" ht="24.75" hidden="1" customHeight="1" thickTop="1" thickBot="1">
      <c r="A187" s="3">
        <f t="shared" si="76"/>
        <v>103</v>
      </c>
      <c r="B187" s="38"/>
      <c r="C187" s="9"/>
      <c r="D187" s="96"/>
      <c r="L187" s="36"/>
      <c r="M187" s="25">
        <f t="shared" ref="M187:M250" si="78">1+M186</f>
        <v>67</v>
      </c>
      <c r="N187" s="23">
        <f t="shared" si="77"/>
        <v>7000</v>
      </c>
      <c r="O187" s="23"/>
      <c r="P187" s="23"/>
      <c r="Q187" s="23"/>
      <c r="R187" s="23"/>
      <c r="S187" s="23"/>
      <c r="T187" s="23"/>
      <c r="U187" s="23"/>
      <c r="V187" s="23"/>
      <c r="W187" s="23"/>
      <c r="X187" s="31"/>
      <c r="Y187" s="18"/>
    </row>
    <row r="188" spans="1:25" ht="24.75" hidden="1" customHeight="1" thickTop="1" thickBot="1">
      <c r="A188" s="3">
        <f t="shared" si="76"/>
        <v>104</v>
      </c>
      <c r="B188" s="38"/>
      <c r="C188" s="9"/>
      <c r="D188" s="96"/>
      <c r="L188" s="36"/>
      <c r="M188" s="25">
        <f t="shared" si="78"/>
        <v>68</v>
      </c>
      <c r="N188" s="23">
        <f t="shared" si="77"/>
        <v>7100</v>
      </c>
      <c r="O188" s="23"/>
      <c r="P188" s="23"/>
      <c r="Q188" s="23"/>
      <c r="R188" s="23"/>
      <c r="S188" s="23"/>
      <c r="T188" s="23"/>
      <c r="U188" s="23"/>
      <c r="V188" s="23"/>
      <c r="W188" s="23"/>
      <c r="X188" s="31"/>
      <c r="Y188" s="18"/>
    </row>
    <row r="189" spans="1:25" ht="24.75" hidden="1" customHeight="1" thickTop="1" thickBot="1">
      <c r="A189" s="3">
        <f t="shared" si="76"/>
        <v>105</v>
      </c>
      <c r="B189" s="38"/>
      <c r="C189" s="9"/>
      <c r="D189" s="96"/>
      <c r="L189" s="36"/>
      <c r="M189" s="25">
        <f t="shared" si="78"/>
        <v>69</v>
      </c>
      <c r="N189" s="23">
        <f t="shared" si="77"/>
        <v>7200</v>
      </c>
      <c r="O189" s="23"/>
      <c r="P189" s="23"/>
      <c r="Q189" s="23"/>
      <c r="R189" s="23"/>
      <c r="S189" s="23"/>
      <c r="T189" s="23"/>
      <c r="U189" s="23"/>
      <c r="V189" s="23"/>
      <c r="W189" s="23"/>
      <c r="X189" s="31"/>
      <c r="Y189" s="18"/>
    </row>
    <row r="190" spans="1:25" ht="24.75" hidden="1" customHeight="1" thickTop="1" thickBot="1">
      <c r="A190" s="3">
        <f t="shared" si="76"/>
        <v>106</v>
      </c>
      <c r="B190" s="38"/>
      <c r="C190" s="9"/>
      <c r="D190" s="96"/>
      <c r="L190" s="36"/>
      <c r="M190" s="25">
        <f t="shared" si="78"/>
        <v>70</v>
      </c>
      <c r="N190" s="23">
        <f t="shared" si="77"/>
        <v>7300</v>
      </c>
      <c r="O190" s="23"/>
      <c r="P190" s="23"/>
      <c r="Q190" s="23"/>
      <c r="R190" s="23"/>
      <c r="S190" s="23"/>
      <c r="T190" s="23"/>
      <c r="U190" s="23"/>
      <c r="V190" s="23"/>
      <c r="W190" s="23"/>
      <c r="X190" s="31"/>
      <c r="Y190" s="18"/>
    </row>
    <row r="191" spans="1:25" ht="24.75" hidden="1" customHeight="1" thickTop="1" thickBot="1">
      <c r="A191" s="3">
        <f t="shared" si="76"/>
        <v>107</v>
      </c>
      <c r="B191" s="38"/>
      <c r="C191" s="9"/>
      <c r="D191" s="96"/>
      <c r="L191" s="36"/>
      <c r="M191" s="25">
        <f t="shared" si="78"/>
        <v>71</v>
      </c>
      <c r="N191" s="23">
        <f t="shared" si="77"/>
        <v>7400</v>
      </c>
      <c r="O191" s="23"/>
      <c r="P191" s="23"/>
      <c r="Q191" s="23"/>
      <c r="R191" s="23"/>
      <c r="S191" s="23"/>
      <c r="T191" s="23"/>
      <c r="U191" s="23"/>
      <c r="V191" s="23"/>
      <c r="W191" s="23"/>
      <c r="X191" s="31"/>
      <c r="Y191" s="18"/>
    </row>
    <row r="192" spans="1:25" ht="24.75" hidden="1" customHeight="1" thickTop="1" thickBot="1">
      <c r="A192" s="3">
        <f t="shared" si="76"/>
        <v>108</v>
      </c>
      <c r="B192" s="38"/>
      <c r="C192" s="9"/>
      <c r="D192" s="96"/>
      <c r="L192" s="36"/>
      <c r="M192" s="25">
        <f t="shared" si="78"/>
        <v>72</v>
      </c>
      <c r="N192" s="23">
        <f t="shared" si="77"/>
        <v>7500</v>
      </c>
      <c r="O192" s="23"/>
      <c r="P192" s="23"/>
      <c r="Q192" s="23"/>
      <c r="R192" s="23"/>
      <c r="S192" s="23"/>
      <c r="T192" s="23"/>
      <c r="U192" s="23"/>
      <c r="V192" s="23"/>
      <c r="W192" s="23"/>
      <c r="X192" s="31"/>
      <c r="Y192" s="18"/>
    </row>
    <row r="193" spans="1:25" ht="24.75" hidden="1" customHeight="1" thickTop="1" thickBot="1">
      <c r="A193" s="3">
        <f t="shared" si="76"/>
        <v>109</v>
      </c>
      <c r="B193" s="38"/>
      <c r="C193" s="9"/>
      <c r="D193" s="96"/>
      <c r="L193" s="36"/>
      <c r="M193" s="25">
        <f t="shared" si="78"/>
        <v>73</v>
      </c>
      <c r="N193" s="23">
        <f t="shared" si="77"/>
        <v>7600</v>
      </c>
      <c r="O193" s="23"/>
      <c r="P193" s="23"/>
      <c r="Q193" s="23"/>
      <c r="R193" s="23"/>
      <c r="S193" s="23"/>
      <c r="T193" s="23"/>
      <c r="U193" s="23"/>
      <c r="V193" s="23"/>
      <c r="W193" s="23"/>
      <c r="X193" s="31"/>
      <c r="Y193" s="18"/>
    </row>
    <row r="194" spans="1:25" ht="24.75" hidden="1" customHeight="1" thickTop="1" thickBot="1">
      <c r="A194" s="3">
        <f t="shared" si="76"/>
        <v>110</v>
      </c>
      <c r="B194" s="38"/>
      <c r="C194" s="9"/>
      <c r="D194" s="96"/>
      <c r="L194" s="36"/>
      <c r="M194" s="25">
        <f t="shared" si="78"/>
        <v>74</v>
      </c>
      <c r="N194" s="23">
        <f t="shared" si="77"/>
        <v>7700</v>
      </c>
      <c r="O194" s="23"/>
      <c r="P194" s="23"/>
      <c r="Q194" s="23"/>
      <c r="R194" s="23"/>
      <c r="S194" s="23"/>
      <c r="T194" s="23"/>
      <c r="U194" s="23"/>
      <c r="V194" s="23"/>
      <c r="W194" s="23"/>
      <c r="X194" s="31"/>
      <c r="Y194" s="18"/>
    </row>
    <row r="195" spans="1:25" ht="24.75" hidden="1" customHeight="1" thickTop="1" thickBot="1">
      <c r="A195" s="3">
        <f t="shared" si="76"/>
        <v>111</v>
      </c>
      <c r="B195" s="38"/>
      <c r="C195" s="9"/>
      <c r="D195" s="96"/>
      <c r="L195" s="36"/>
      <c r="M195" s="25">
        <f t="shared" si="78"/>
        <v>75</v>
      </c>
      <c r="N195" s="23">
        <f t="shared" si="77"/>
        <v>7800</v>
      </c>
      <c r="O195" s="23"/>
      <c r="P195" s="23"/>
      <c r="Q195" s="23"/>
      <c r="R195" s="23"/>
      <c r="S195" s="23"/>
      <c r="T195" s="23"/>
      <c r="U195" s="23"/>
      <c r="V195" s="23"/>
      <c r="W195" s="23"/>
      <c r="X195" s="31"/>
      <c r="Y195" s="18"/>
    </row>
    <row r="196" spans="1:25" ht="24.75" hidden="1" customHeight="1" thickTop="1" thickBot="1">
      <c r="A196" s="3">
        <f t="shared" si="76"/>
        <v>112</v>
      </c>
      <c r="B196" s="38"/>
      <c r="C196" s="9"/>
      <c r="D196" s="96"/>
      <c r="L196" s="36"/>
      <c r="M196" s="25">
        <f t="shared" si="78"/>
        <v>76</v>
      </c>
      <c r="N196" s="23">
        <f t="shared" si="77"/>
        <v>7900</v>
      </c>
      <c r="O196" s="23"/>
      <c r="P196" s="23"/>
      <c r="Q196" s="23"/>
      <c r="R196" s="23"/>
      <c r="S196" s="23"/>
      <c r="T196" s="23"/>
      <c r="U196" s="23"/>
      <c r="V196" s="23"/>
      <c r="W196" s="23"/>
      <c r="X196" s="31"/>
      <c r="Y196" s="18"/>
    </row>
    <row r="197" spans="1:25" ht="24.75" hidden="1" customHeight="1" thickTop="1" thickBot="1">
      <c r="A197" s="3">
        <f t="shared" si="76"/>
        <v>113</v>
      </c>
      <c r="B197" s="38"/>
      <c r="C197" s="9"/>
      <c r="D197" s="96"/>
      <c r="L197" s="36"/>
      <c r="M197" s="25">
        <f t="shared" si="78"/>
        <v>77</v>
      </c>
      <c r="N197" s="23">
        <f t="shared" si="77"/>
        <v>8000</v>
      </c>
      <c r="O197" s="23"/>
      <c r="P197" s="23"/>
      <c r="Q197" s="23"/>
      <c r="R197" s="23"/>
      <c r="S197" s="23"/>
      <c r="T197" s="23"/>
      <c r="U197" s="23"/>
      <c r="V197" s="23"/>
      <c r="W197" s="23"/>
      <c r="X197" s="31"/>
      <c r="Y197" s="18"/>
    </row>
    <row r="198" spans="1:25" ht="24.75" hidden="1" customHeight="1" thickTop="1" thickBot="1">
      <c r="A198" s="3">
        <f t="shared" si="76"/>
        <v>114</v>
      </c>
      <c r="B198" s="38"/>
      <c r="C198" s="9"/>
      <c r="D198" s="96"/>
      <c r="L198" s="36"/>
      <c r="M198" s="25">
        <f t="shared" si="78"/>
        <v>78</v>
      </c>
      <c r="N198" s="23">
        <f t="shared" si="77"/>
        <v>8100</v>
      </c>
      <c r="O198" s="23"/>
      <c r="P198" s="23"/>
      <c r="Q198" s="23"/>
      <c r="R198" s="23"/>
      <c r="S198" s="23"/>
      <c r="T198" s="23"/>
      <c r="U198" s="23"/>
      <c r="V198" s="23"/>
      <c r="W198" s="23"/>
      <c r="X198" s="31"/>
      <c r="Y198" s="18"/>
    </row>
    <row r="199" spans="1:25" ht="24.75" hidden="1" customHeight="1" thickTop="1" thickBot="1">
      <c r="A199" s="3">
        <f t="shared" si="76"/>
        <v>115</v>
      </c>
      <c r="B199" s="38"/>
      <c r="C199" s="9"/>
      <c r="D199" s="96"/>
      <c r="L199" s="36"/>
      <c r="M199" s="25">
        <f t="shared" si="78"/>
        <v>79</v>
      </c>
      <c r="N199" s="23">
        <f t="shared" si="77"/>
        <v>8200</v>
      </c>
      <c r="O199" s="23"/>
      <c r="P199" s="23"/>
      <c r="Q199" s="23"/>
      <c r="R199" s="23"/>
      <c r="S199" s="23"/>
      <c r="T199" s="23"/>
      <c r="U199" s="23"/>
      <c r="V199" s="23"/>
      <c r="W199" s="23"/>
      <c r="X199" s="31"/>
      <c r="Y199" s="18"/>
    </row>
    <row r="200" spans="1:25" ht="24.75" hidden="1" customHeight="1" thickTop="1" thickBot="1">
      <c r="A200" s="3">
        <f t="shared" si="76"/>
        <v>116</v>
      </c>
      <c r="B200" s="38"/>
      <c r="C200" s="9"/>
      <c r="D200" s="96"/>
      <c r="L200" s="36"/>
      <c r="M200" s="25">
        <f t="shared" si="78"/>
        <v>80</v>
      </c>
      <c r="N200" s="23">
        <f t="shared" si="77"/>
        <v>8300</v>
      </c>
      <c r="O200" s="23"/>
      <c r="P200" s="23"/>
      <c r="Q200" s="23"/>
      <c r="R200" s="23"/>
      <c r="S200" s="23"/>
      <c r="T200" s="23"/>
      <c r="U200" s="23"/>
      <c r="V200" s="23"/>
      <c r="W200" s="23"/>
      <c r="X200" s="31"/>
      <c r="Y200" s="18"/>
    </row>
    <row r="201" spans="1:25" ht="24.75" hidden="1" customHeight="1" thickTop="1" thickBot="1">
      <c r="A201" s="3">
        <f t="shared" si="76"/>
        <v>117</v>
      </c>
      <c r="B201" s="38"/>
      <c r="C201" s="9"/>
      <c r="D201" s="96"/>
      <c r="L201" s="36"/>
      <c r="M201" s="25">
        <f t="shared" si="78"/>
        <v>81</v>
      </c>
      <c r="N201" s="23">
        <f t="shared" si="77"/>
        <v>8400</v>
      </c>
      <c r="O201" s="23"/>
      <c r="P201" s="23"/>
      <c r="Q201" s="23"/>
      <c r="R201" s="23"/>
      <c r="S201" s="23"/>
      <c r="T201" s="23"/>
      <c r="U201" s="23"/>
      <c r="V201" s="23"/>
      <c r="W201" s="23"/>
      <c r="X201" s="31"/>
      <c r="Y201" s="18"/>
    </row>
    <row r="202" spans="1:25" ht="24.75" hidden="1" customHeight="1" thickTop="1" thickBot="1">
      <c r="A202" s="3">
        <f t="shared" si="76"/>
        <v>118</v>
      </c>
      <c r="B202" s="38"/>
      <c r="C202" s="9"/>
      <c r="D202" s="96"/>
      <c r="L202" s="36"/>
      <c r="M202" s="25">
        <f t="shared" si="78"/>
        <v>82</v>
      </c>
      <c r="N202" s="23">
        <f t="shared" si="77"/>
        <v>8500</v>
      </c>
      <c r="O202" s="23"/>
      <c r="P202" s="23"/>
      <c r="Q202" s="23"/>
      <c r="R202" s="23"/>
      <c r="S202" s="23"/>
      <c r="T202" s="23"/>
      <c r="U202" s="23"/>
      <c r="V202" s="23"/>
      <c r="W202" s="23"/>
      <c r="X202" s="31"/>
      <c r="Y202" s="18"/>
    </row>
    <row r="203" spans="1:25" ht="24.75" hidden="1" customHeight="1" thickTop="1" thickBot="1">
      <c r="A203" s="3">
        <f t="shared" si="76"/>
        <v>119</v>
      </c>
      <c r="B203" s="38"/>
      <c r="C203" s="9"/>
      <c r="D203" s="96"/>
      <c r="L203" s="36"/>
      <c r="M203" s="25">
        <f t="shared" si="78"/>
        <v>83</v>
      </c>
      <c r="N203" s="23">
        <f t="shared" si="77"/>
        <v>8600</v>
      </c>
      <c r="O203" s="23"/>
      <c r="P203" s="23"/>
      <c r="Q203" s="23"/>
      <c r="R203" s="23"/>
      <c r="S203" s="23"/>
      <c r="T203" s="23"/>
      <c r="U203" s="23"/>
      <c r="V203" s="23"/>
      <c r="W203" s="23"/>
      <c r="X203" s="31"/>
      <c r="Y203" s="18"/>
    </row>
    <row r="204" spans="1:25" ht="24.75" hidden="1" customHeight="1" thickTop="1" thickBot="1">
      <c r="A204" s="3">
        <f t="shared" si="76"/>
        <v>120</v>
      </c>
      <c r="B204" s="38"/>
      <c r="C204" s="9"/>
      <c r="D204" s="96"/>
      <c r="L204" s="36"/>
      <c r="M204" s="25">
        <f t="shared" si="78"/>
        <v>84</v>
      </c>
      <c r="N204" s="23">
        <f t="shared" si="77"/>
        <v>8700</v>
      </c>
      <c r="O204" s="23"/>
      <c r="P204" s="23"/>
      <c r="Q204" s="23"/>
      <c r="R204" s="23"/>
      <c r="S204" s="23"/>
      <c r="T204" s="23"/>
      <c r="U204" s="23"/>
      <c r="V204" s="23"/>
      <c r="W204" s="23"/>
      <c r="X204" s="31"/>
      <c r="Y204" s="18"/>
    </row>
    <row r="205" spans="1:25" ht="24.75" hidden="1" customHeight="1" thickTop="1" thickBot="1">
      <c r="A205" s="3">
        <f t="shared" si="76"/>
        <v>121</v>
      </c>
      <c r="B205" s="38"/>
      <c r="C205" s="9"/>
      <c r="D205" s="96"/>
      <c r="L205" s="36"/>
      <c r="M205" s="25">
        <f t="shared" si="78"/>
        <v>85</v>
      </c>
      <c r="N205" s="23">
        <f t="shared" si="77"/>
        <v>8800</v>
      </c>
      <c r="O205" s="23"/>
      <c r="P205" s="23"/>
      <c r="Q205" s="23"/>
      <c r="R205" s="23"/>
      <c r="S205" s="23"/>
      <c r="T205" s="23"/>
      <c r="U205" s="23"/>
      <c r="V205" s="23"/>
      <c r="W205" s="23"/>
      <c r="X205" s="31"/>
      <c r="Y205" s="18"/>
    </row>
    <row r="206" spans="1:25" ht="24.75" hidden="1" customHeight="1" thickTop="1" thickBot="1">
      <c r="A206" s="3">
        <f t="shared" si="76"/>
        <v>122</v>
      </c>
      <c r="B206" s="38"/>
      <c r="C206" s="9"/>
      <c r="D206" s="96"/>
      <c r="L206" s="36"/>
      <c r="M206" s="25">
        <f t="shared" si="78"/>
        <v>86</v>
      </c>
      <c r="N206" s="23">
        <f t="shared" si="77"/>
        <v>8900</v>
      </c>
      <c r="O206" s="7"/>
      <c r="P206" s="7"/>
      <c r="Q206" s="7"/>
      <c r="R206" s="7"/>
      <c r="S206" s="7"/>
      <c r="T206" s="15"/>
      <c r="U206" s="31"/>
      <c r="V206" s="31"/>
      <c r="W206" s="31"/>
      <c r="X206" s="31"/>
      <c r="Y206" s="18"/>
    </row>
    <row r="207" spans="1:25" ht="24.75" hidden="1" customHeight="1" thickTop="1" thickBot="1">
      <c r="A207" s="3">
        <f t="shared" si="76"/>
        <v>123</v>
      </c>
      <c r="B207" s="38"/>
      <c r="C207" s="9"/>
      <c r="D207" s="96"/>
      <c r="L207" s="36"/>
      <c r="M207" s="25">
        <f t="shared" si="78"/>
        <v>87</v>
      </c>
      <c r="N207" s="23">
        <f t="shared" si="77"/>
        <v>9000</v>
      </c>
      <c r="O207" s="7"/>
      <c r="P207" s="7"/>
      <c r="Q207" s="7"/>
      <c r="R207" s="7"/>
      <c r="S207" s="7"/>
      <c r="T207" s="15"/>
      <c r="U207" s="31"/>
      <c r="V207" s="31"/>
      <c r="W207" s="31"/>
      <c r="X207" s="31"/>
      <c r="Y207" s="18"/>
    </row>
    <row r="208" spans="1:25" ht="24.75" hidden="1" customHeight="1" thickTop="1" thickBot="1">
      <c r="A208" s="3">
        <f t="shared" si="76"/>
        <v>124</v>
      </c>
      <c r="B208" s="38"/>
      <c r="C208" s="9"/>
      <c r="D208" s="96"/>
      <c r="L208" s="36"/>
      <c r="M208" s="25">
        <f t="shared" si="78"/>
        <v>88</v>
      </c>
      <c r="N208" s="23">
        <f t="shared" si="77"/>
        <v>9100</v>
      </c>
      <c r="O208" s="7"/>
      <c r="P208" s="7"/>
      <c r="Q208" s="7"/>
      <c r="R208" s="7"/>
      <c r="S208" s="7"/>
      <c r="T208" s="15"/>
      <c r="U208" s="31"/>
      <c r="V208" s="31"/>
      <c r="W208" s="31"/>
      <c r="X208" s="31"/>
      <c r="Y208" s="18"/>
    </row>
    <row r="209" spans="1:25" ht="24.75" hidden="1" customHeight="1" thickTop="1" thickBot="1">
      <c r="A209" s="3">
        <f t="shared" si="76"/>
        <v>125</v>
      </c>
      <c r="B209" s="38"/>
      <c r="C209" s="9"/>
      <c r="D209" s="96"/>
      <c r="L209" s="36"/>
      <c r="M209" s="25">
        <f t="shared" si="78"/>
        <v>89</v>
      </c>
      <c r="N209" s="23">
        <f t="shared" si="77"/>
        <v>9200</v>
      </c>
      <c r="O209" s="7"/>
      <c r="P209" s="7"/>
      <c r="Q209" s="7"/>
      <c r="R209" s="7"/>
      <c r="S209" s="7"/>
      <c r="T209" s="15"/>
      <c r="U209" s="31"/>
      <c r="V209" s="31"/>
      <c r="W209" s="31"/>
      <c r="X209" s="31"/>
      <c r="Y209" s="18"/>
    </row>
    <row r="210" spans="1:25" ht="24.75" hidden="1" customHeight="1" thickTop="1" thickBot="1">
      <c r="A210" s="3">
        <f t="shared" si="76"/>
        <v>126</v>
      </c>
      <c r="B210" s="38"/>
      <c r="C210" s="9"/>
      <c r="D210" s="96"/>
      <c r="L210" s="36"/>
      <c r="M210" s="25">
        <f t="shared" si="78"/>
        <v>90</v>
      </c>
      <c r="N210" s="23">
        <f t="shared" si="77"/>
        <v>9300</v>
      </c>
      <c r="O210" s="7"/>
      <c r="P210" s="7"/>
      <c r="Q210" s="7"/>
      <c r="R210" s="7"/>
      <c r="S210" s="7"/>
      <c r="T210" s="15"/>
      <c r="U210" s="31"/>
      <c r="V210" s="31"/>
      <c r="W210" s="31"/>
      <c r="X210" s="31"/>
      <c r="Y210" s="18"/>
    </row>
    <row r="211" spans="1:25" ht="24.75" hidden="1" customHeight="1" thickTop="1" thickBot="1">
      <c r="A211" s="3">
        <f t="shared" si="76"/>
        <v>127</v>
      </c>
      <c r="B211" s="38"/>
      <c r="C211" s="9"/>
      <c r="D211" s="96"/>
      <c r="L211" s="36"/>
      <c r="M211" s="25">
        <f t="shared" si="78"/>
        <v>91</v>
      </c>
      <c r="N211" s="23">
        <f t="shared" si="77"/>
        <v>9400</v>
      </c>
      <c r="O211" s="7"/>
      <c r="P211" s="7"/>
      <c r="Q211" s="7"/>
      <c r="R211" s="7"/>
      <c r="S211" s="31"/>
      <c r="T211" s="31"/>
      <c r="U211" s="31"/>
      <c r="V211" s="31"/>
      <c r="W211" s="31"/>
      <c r="X211" s="7"/>
      <c r="Y211" s="18"/>
    </row>
    <row r="212" spans="1:25" ht="24.75" hidden="1" customHeight="1" thickTop="1" thickBot="1">
      <c r="A212" s="3">
        <f t="shared" si="76"/>
        <v>128</v>
      </c>
      <c r="B212" s="38"/>
      <c r="C212" s="9"/>
      <c r="D212" s="96"/>
      <c r="L212" s="36"/>
      <c r="M212" s="25">
        <f t="shared" si="78"/>
        <v>92</v>
      </c>
      <c r="N212" s="23">
        <f t="shared" si="77"/>
        <v>9500</v>
      </c>
      <c r="O212" s="7"/>
      <c r="P212" s="7"/>
      <c r="Q212" s="7"/>
      <c r="R212" s="7"/>
      <c r="S212" s="32"/>
      <c r="T212" s="31"/>
      <c r="U212" s="33"/>
      <c r="V212" s="33"/>
      <c r="W212" s="33"/>
      <c r="X212" s="7"/>
      <c r="Y212" s="18"/>
    </row>
    <row r="213" spans="1:25" ht="24.75" hidden="1" customHeight="1" thickTop="1" thickBot="1">
      <c r="A213" s="3">
        <f t="shared" si="76"/>
        <v>129</v>
      </c>
      <c r="B213" s="38"/>
      <c r="C213" s="9"/>
      <c r="D213" s="96"/>
      <c r="L213" s="36"/>
      <c r="M213" s="25">
        <f t="shared" si="78"/>
        <v>93</v>
      </c>
      <c r="N213" s="23">
        <f t="shared" si="77"/>
        <v>9600</v>
      </c>
      <c r="O213" s="7"/>
      <c r="P213" s="7"/>
      <c r="Q213" s="7"/>
      <c r="R213" s="7"/>
      <c r="S213" s="32"/>
      <c r="T213" s="31"/>
      <c r="U213" s="33"/>
      <c r="V213" s="33"/>
      <c r="W213" s="33"/>
      <c r="X213" s="7"/>
      <c r="Y213" s="18"/>
    </row>
    <row r="214" spans="1:25" ht="24.75" hidden="1" customHeight="1" thickTop="1" thickBot="1">
      <c r="A214" s="3">
        <f t="shared" si="76"/>
        <v>130</v>
      </c>
      <c r="B214" s="38"/>
      <c r="C214" s="9"/>
      <c r="D214" s="96"/>
      <c r="L214" s="36"/>
      <c r="M214" s="25">
        <f t="shared" si="78"/>
        <v>94</v>
      </c>
      <c r="N214" s="23">
        <f t="shared" si="77"/>
        <v>9700</v>
      </c>
      <c r="O214" s="7"/>
      <c r="P214" s="7"/>
      <c r="Q214" s="7"/>
      <c r="R214" s="7"/>
      <c r="S214" s="32"/>
      <c r="T214" s="31"/>
      <c r="U214" s="33"/>
      <c r="V214" s="33"/>
      <c r="W214" s="33"/>
      <c r="X214" s="7"/>
      <c r="Y214" s="18"/>
    </row>
    <row r="215" spans="1:25" ht="24.75" hidden="1" customHeight="1" thickTop="1" thickBot="1">
      <c r="A215" s="3">
        <f t="shared" ref="A215:A278" si="79">1+A214</f>
        <v>131</v>
      </c>
      <c r="B215" s="38"/>
      <c r="C215" s="9"/>
      <c r="D215" s="96"/>
      <c r="L215" s="36"/>
      <c r="M215" s="25">
        <f t="shared" si="78"/>
        <v>95</v>
      </c>
      <c r="N215" s="23">
        <f t="shared" si="77"/>
        <v>9800</v>
      </c>
      <c r="O215" s="7"/>
      <c r="P215" s="7"/>
      <c r="Q215" s="7"/>
      <c r="R215" s="7"/>
      <c r="S215" s="32"/>
      <c r="T215" s="31"/>
      <c r="U215" s="33"/>
      <c r="V215" s="33"/>
      <c r="W215" s="33"/>
      <c r="X215" s="7"/>
      <c r="Y215" s="18"/>
    </row>
    <row r="216" spans="1:25" ht="24.75" hidden="1" customHeight="1" thickTop="1" thickBot="1">
      <c r="A216" s="3">
        <f t="shared" si="79"/>
        <v>132</v>
      </c>
      <c r="B216" s="38"/>
      <c r="C216" s="9"/>
      <c r="D216" s="96"/>
      <c r="L216" s="36"/>
      <c r="M216" s="25">
        <f t="shared" si="78"/>
        <v>96</v>
      </c>
      <c r="N216" s="23">
        <f t="shared" si="77"/>
        <v>9900</v>
      </c>
      <c r="O216" s="7"/>
      <c r="P216" s="7"/>
      <c r="Q216" s="7"/>
      <c r="R216" s="7"/>
      <c r="S216" s="32"/>
      <c r="T216" s="31"/>
      <c r="U216" s="33"/>
      <c r="V216" s="33"/>
      <c r="W216" s="33"/>
      <c r="X216" s="7"/>
      <c r="Y216" s="18"/>
    </row>
    <row r="217" spans="1:25" ht="24.75" hidden="1" customHeight="1" thickTop="1" thickBot="1">
      <c r="A217" s="3">
        <f t="shared" si="79"/>
        <v>133</v>
      </c>
      <c r="B217" s="38"/>
      <c r="C217" s="9"/>
      <c r="D217" s="96"/>
      <c r="L217" s="36"/>
      <c r="M217" s="25">
        <f t="shared" si="78"/>
        <v>97</v>
      </c>
      <c r="N217" s="23">
        <f t="shared" si="77"/>
        <v>10000</v>
      </c>
      <c r="O217" s="7"/>
      <c r="P217" s="7"/>
      <c r="Q217" s="7"/>
      <c r="R217" s="7"/>
      <c r="S217" s="32"/>
      <c r="T217" s="31"/>
      <c r="U217" s="33"/>
      <c r="V217" s="33"/>
      <c r="W217" s="33"/>
      <c r="X217" s="7"/>
      <c r="Y217" s="18"/>
    </row>
    <row r="218" spans="1:25" ht="24.75" hidden="1" customHeight="1" thickTop="1" thickBot="1">
      <c r="A218" s="3">
        <f t="shared" si="79"/>
        <v>134</v>
      </c>
      <c r="B218" s="38"/>
      <c r="C218" s="9"/>
      <c r="D218" s="96"/>
      <c r="L218" s="36"/>
      <c r="M218" s="25">
        <f t="shared" si="78"/>
        <v>98</v>
      </c>
      <c r="N218" s="23">
        <f t="shared" si="77"/>
        <v>10100</v>
      </c>
      <c r="O218" s="7"/>
      <c r="P218" s="7"/>
      <c r="Q218" s="7"/>
      <c r="R218" s="7"/>
      <c r="S218" s="32"/>
      <c r="T218" s="31"/>
      <c r="U218" s="33"/>
      <c r="V218" s="33"/>
      <c r="W218" s="33"/>
      <c r="X218" s="7"/>
      <c r="Y218" s="18"/>
    </row>
    <row r="219" spans="1:25" ht="24.75" hidden="1" customHeight="1" thickTop="1" thickBot="1">
      <c r="A219" s="3">
        <f t="shared" si="79"/>
        <v>135</v>
      </c>
      <c r="B219" s="38"/>
      <c r="C219" s="9"/>
      <c r="D219" s="96"/>
      <c r="L219" s="36"/>
      <c r="M219" s="25">
        <f t="shared" si="78"/>
        <v>99</v>
      </c>
      <c r="N219" s="23">
        <f t="shared" si="77"/>
        <v>10200</v>
      </c>
      <c r="O219" s="7"/>
      <c r="P219" s="7"/>
      <c r="Q219" s="7"/>
      <c r="R219" s="7"/>
      <c r="S219" s="32"/>
      <c r="T219" s="31"/>
      <c r="U219" s="33"/>
      <c r="V219" s="33"/>
      <c r="W219" s="33"/>
      <c r="X219" s="7"/>
      <c r="Y219" s="18"/>
    </row>
    <row r="220" spans="1:25" ht="24.75" hidden="1" customHeight="1" thickTop="1" thickBot="1">
      <c r="A220" s="3">
        <f t="shared" si="79"/>
        <v>136</v>
      </c>
      <c r="B220" s="38"/>
      <c r="C220" s="9"/>
      <c r="D220" s="96"/>
      <c r="L220" s="36"/>
      <c r="M220" s="25">
        <f t="shared" si="78"/>
        <v>100</v>
      </c>
      <c r="N220" s="23">
        <f t="shared" si="77"/>
        <v>10300</v>
      </c>
      <c r="O220" s="7"/>
      <c r="P220" s="7"/>
      <c r="Q220" s="7"/>
      <c r="R220" s="7"/>
      <c r="S220" s="32"/>
      <c r="T220" s="31"/>
      <c r="U220" s="33"/>
      <c r="V220" s="33"/>
      <c r="W220" s="33"/>
      <c r="X220" s="7"/>
      <c r="Y220" s="18"/>
    </row>
    <row r="221" spans="1:25" ht="24.75" hidden="1" customHeight="1" thickTop="1" thickBot="1">
      <c r="A221" s="3">
        <f t="shared" si="79"/>
        <v>137</v>
      </c>
      <c r="B221" s="38"/>
      <c r="C221" s="9"/>
      <c r="D221" s="96"/>
      <c r="L221" s="36"/>
      <c r="M221" s="25">
        <f t="shared" si="78"/>
        <v>101</v>
      </c>
      <c r="N221" s="23">
        <f t="shared" si="77"/>
        <v>10400</v>
      </c>
      <c r="O221" s="7"/>
      <c r="P221" s="7"/>
      <c r="Q221" s="7"/>
      <c r="R221" s="7"/>
      <c r="S221" s="32"/>
      <c r="T221" s="31"/>
      <c r="U221" s="33"/>
      <c r="V221" s="33"/>
      <c r="W221" s="33"/>
      <c r="X221" s="7"/>
      <c r="Y221" s="18"/>
    </row>
    <row r="222" spans="1:25" ht="24.75" hidden="1" customHeight="1" thickTop="1" thickBot="1">
      <c r="A222" s="3">
        <f t="shared" si="79"/>
        <v>138</v>
      </c>
      <c r="B222" s="38"/>
      <c r="C222" s="9"/>
      <c r="D222" s="96"/>
      <c r="L222" s="36"/>
      <c r="M222" s="25">
        <f t="shared" si="78"/>
        <v>102</v>
      </c>
      <c r="N222" s="23">
        <f t="shared" si="77"/>
        <v>10500</v>
      </c>
      <c r="O222" s="7"/>
      <c r="P222" s="7"/>
      <c r="Q222" s="7"/>
      <c r="R222" s="7"/>
      <c r="S222" s="32"/>
      <c r="T222" s="31"/>
      <c r="U222" s="33"/>
      <c r="V222" s="33"/>
      <c r="W222" s="33"/>
      <c r="X222" s="7"/>
      <c r="Y222" s="18"/>
    </row>
    <row r="223" spans="1:25" ht="24.75" hidden="1" customHeight="1" thickTop="1" thickBot="1">
      <c r="A223" s="3">
        <f t="shared" si="79"/>
        <v>139</v>
      </c>
      <c r="B223" s="38"/>
      <c r="C223" s="9"/>
      <c r="D223" s="96"/>
      <c r="L223" s="36"/>
      <c r="M223" s="25">
        <f t="shared" si="78"/>
        <v>103</v>
      </c>
      <c r="N223" s="23">
        <f t="shared" si="77"/>
        <v>10600</v>
      </c>
      <c r="O223" s="7"/>
      <c r="P223" s="7"/>
      <c r="Q223" s="7"/>
      <c r="R223" s="7"/>
      <c r="S223" s="32"/>
      <c r="T223" s="31"/>
      <c r="U223" s="33"/>
      <c r="V223" s="33"/>
      <c r="W223" s="33"/>
      <c r="X223" s="7"/>
      <c r="Y223" s="18"/>
    </row>
    <row r="224" spans="1:25" ht="24.75" hidden="1" customHeight="1" thickTop="1" thickBot="1">
      <c r="A224" s="3">
        <f t="shared" si="79"/>
        <v>140</v>
      </c>
      <c r="B224" s="38"/>
      <c r="C224" s="9"/>
      <c r="D224" s="96"/>
      <c r="L224" s="36"/>
      <c r="M224" s="25">
        <f t="shared" si="78"/>
        <v>104</v>
      </c>
      <c r="N224" s="23">
        <f t="shared" si="77"/>
        <v>10700</v>
      </c>
      <c r="O224" s="7"/>
      <c r="P224" s="7"/>
      <c r="Q224" s="7"/>
      <c r="R224" s="7"/>
      <c r="S224" s="32"/>
      <c r="T224" s="31"/>
      <c r="U224" s="33"/>
      <c r="V224" s="33"/>
      <c r="W224" s="33"/>
      <c r="X224" s="7"/>
      <c r="Y224" s="18"/>
    </row>
    <row r="225" spans="1:25" ht="24.75" hidden="1" customHeight="1" thickTop="1" thickBot="1">
      <c r="A225" s="3">
        <f t="shared" si="79"/>
        <v>141</v>
      </c>
      <c r="B225" s="38"/>
      <c r="C225" s="9"/>
      <c r="D225" s="96"/>
      <c r="L225" s="36"/>
      <c r="M225" s="25">
        <f t="shared" si="78"/>
        <v>105</v>
      </c>
      <c r="N225" s="23">
        <f t="shared" si="77"/>
        <v>10800</v>
      </c>
      <c r="O225" s="7"/>
      <c r="P225" s="7"/>
      <c r="Q225" s="7"/>
      <c r="R225" s="7"/>
      <c r="S225" s="32"/>
      <c r="T225" s="31"/>
      <c r="U225" s="31"/>
      <c r="V225" s="31"/>
      <c r="W225" s="31"/>
      <c r="X225" s="31"/>
      <c r="Y225" s="18"/>
    </row>
    <row r="226" spans="1:25" ht="24.75" hidden="1" customHeight="1" thickTop="1" thickBot="1">
      <c r="A226" s="3">
        <f t="shared" si="79"/>
        <v>142</v>
      </c>
      <c r="B226" s="38"/>
      <c r="C226" s="9"/>
      <c r="D226" s="96"/>
      <c r="L226" s="36"/>
      <c r="M226" s="25">
        <f t="shared" si="78"/>
        <v>106</v>
      </c>
      <c r="N226" s="23">
        <f t="shared" si="77"/>
        <v>10900</v>
      </c>
      <c r="O226" s="7"/>
      <c r="P226" s="7"/>
      <c r="Q226" s="7"/>
      <c r="R226" s="7"/>
      <c r="S226" s="32"/>
      <c r="T226" s="31"/>
      <c r="U226" s="31"/>
      <c r="V226" s="31"/>
      <c r="W226" s="31"/>
      <c r="X226" s="31"/>
      <c r="Y226" s="18"/>
    </row>
    <row r="227" spans="1:25" ht="24.75" hidden="1" customHeight="1" thickTop="1" thickBot="1">
      <c r="A227" s="3">
        <f t="shared" si="79"/>
        <v>143</v>
      </c>
      <c r="B227" s="38"/>
      <c r="C227" s="9"/>
      <c r="D227" s="96"/>
      <c r="L227" s="36"/>
      <c r="M227" s="25">
        <f t="shared" si="78"/>
        <v>107</v>
      </c>
      <c r="N227" s="23">
        <f t="shared" si="77"/>
        <v>11000</v>
      </c>
      <c r="O227" s="7"/>
      <c r="P227" s="7"/>
      <c r="Q227" s="7"/>
      <c r="R227" s="7"/>
      <c r="S227" s="32"/>
      <c r="T227" s="31"/>
      <c r="U227" s="31"/>
      <c r="V227" s="31"/>
      <c r="W227" s="31"/>
      <c r="X227" s="31"/>
      <c r="Y227" s="18"/>
    </row>
    <row r="228" spans="1:25" ht="24.75" hidden="1" customHeight="1" thickTop="1" thickBot="1">
      <c r="A228" s="3">
        <f t="shared" si="79"/>
        <v>144</v>
      </c>
      <c r="B228" s="38"/>
      <c r="C228" s="9"/>
      <c r="D228" s="96"/>
      <c r="L228" s="36"/>
      <c r="M228" s="25">
        <f t="shared" si="78"/>
        <v>108</v>
      </c>
      <c r="N228" s="23">
        <f t="shared" si="77"/>
        <v>11100</v>
      </c>
      <c r="O228" s="7"/>
      <c r="P228" s="7"/>
      <c r="Q228" s="7"/>
      <c r="R228" s="7"/>
      <c r="S228" s="32"/>
      <c r="T228" s="31"/>
      <c r="U228" s="31"/>
      <c r="V228" s="31"/>
      <c r="W228" s="31"/>
      <c r="X228" s="31"/>
      <c r="Y228" s="18"/>
    </row>
    <row r="229" spans="1:25" ht="24.75" hidden="1" customHeight="1" thickTop="1" thickBot="1">
      <c r="A229" s="3">
        <f t="shared" si="79"/>
        <v>145</v>
      </c>
      <c r="B229" s="38"/>
      <c r="C229" s="9"/>
      <c r="D229" s="96"/>
      <c r="L229" s="36"/>
      <c r="M229" s="25">
        <f t="shared" si="78"/>
        <v>109</v>
      </c>
      <c r="N229" s="23">
        <f t="shared" ref="N229:N292" si="80">100+N228</f>
        <v>11200</v>
      </c>
      <c r="O229" s="7"/>
      <c r="P229" s="7"/>
      <c r="Q229" s="7"/>
      <c r="R229" s="7"/>
      <c r="S229" s="32"/>
      <c r="T229" s="31"/>
      <c r="U229" s="31"/>
      <c r="V229" s="31"/>
      <c r="W229" s="31"/>
      <c r="X229" s="31"/>
      <c r="Y229" s="18"/>
    </row>
    <row r="230" spans="1:25" ht="24.75" hidden="1" customHeight="1" thickTop="1" thickBot="1">
      <c r="A230" s="3">
        <f t="shared" si="79"/>
        <v>146</v>
      </c>
      <c r="B230" s="38"/>
      <c r="C230" s="9"/>
      <c r="D230" s="96"/>
      <c r="L230" s="36"/>
      <c r="M230" s="25">
        <f t="shared" si="78"/>
        <v>110</v>
      </c>
      <c r="N230" s="23">
        <f t="shared" si="80"/>
        <v>11300</v>
      </c>
      <c r="O230" s="7"/>
      <c r="P230" s="7"/>
      <c r="Q230" s="7"/>
      <c r="R230" s="7"/>
      <c r="S230" s="32"/>
      <c r="T230" s="31"/>
      <c r="U230" s="31"/>
      <c r="V230" s="31"/>
      <c r="W230" s="31"/>
      <c r="X230" s="31"/>
      <c r="Y230" s="18"/>
    </row>
    <row r="231" spans="1:25" ht="24.75" hidden="1" customHeight="1" thickTop="1" thickBot="1">
      <c r="A231" s="3">
        <f t="shared" si="79"/>
        <v>147</v>
      </c>
      <c r="B231" s="38"/>
      <c r="C231" s="9"/>
      <c r="D231" s="96"/>
      <c r="L231" s="36"/>
      <c r="M231" s="25">
        <f t="shared" si="78"/>
        <v>111</v>
      </c>
      <c r="N231" s="23">
        <f t="shared" si="80"/>
        <v>11400</v>
      </c>
      <c r="O231" s="7"/>
      <c r="P231" s="7"/>
      <c r="Q231" s="7"/>
      <c r="R231" s="7"/>
      <c r="S231" s="32"/>
      <c r="T231" s="31"/>
      <c r="U231" s="31"/>
      <c r="V231" s="31"/>
      <c r="W231" s="31"/>
      <c r="X231" s="31"/>
      <c r="Y231" s="18"/>
    </row>
    <row r="232" spans="1:25" ht="24.75" hidden="1" customHeight="1" thickTop="1" thickBot="1">
      <c r="A232" s="3">
        <f t="shared" si="79"/>
        <v>148</v>
      </c>
      <c r="B232" s="38"/>
      <c r="C232" s="9"/>
      <c r="D232" s="96"/>
      <c r="L232" s="36"/>
      <c r="M232" s="25">
        <f t="shared" si="78"/>
        <v>112</v>
      </c>
      <c r="N232" s="23">
        <f t="shared" si="80"/>
        <v>11500</v>
      </c>
      <c r="O232" s="7"/>
      <c r="P232" s="7"/>
      <c r="Q232" s="7"/>
      <c r="R232" s="7"/>
      <c r="S232" s="32"/>
      <c r="T232" s="31"/>
      <c r="U232" s="31"/>
      <c r="V232" s="31"/>
      <c r="W232" s="31"/>
      <c r="X232" s="31"/>
      <c r="Y232" s="18"/>
    </row>
    <row r="233" spans="1:25" ht="24.75" hidden="1" customHeight="1" thickTop="1" thickBot="1">
      <c r="A233" s="3">
        <f t="shared" si="79"/>
        <v>149</v>
      </c>
      <c r="B233" s="38"/>
      <c r="C233" s="9"/>
      <c r="D233" s="96"/>
      <c r="L233" s="36"/>
      <c r="M233" s="25">
        <f t="shared" si="78"/>
        <v>113</v>
      </c>
      <c r="N233" s="23">
        <f t="shared" si="80"/>
        <v>11600</v>
      </c>
      <c r="O233" s="7"/>
      <c r="P233" s="7"/>
      <c r="Q233" s="7"/>
      <c r="R233" s="7"/>
      <c r="S233" s="32"/>
      <c r="T233" s="31"/>
      <c r="U233" s="31"/>
      <c r="V233" s="31"/>
      <c r="W233" s="31"/>
      <c r="X233" s="31"/>
      <c r="Y233" s="18"/>
    </row>
    <row r="234" spans="1:25" ht="24.75" hidden="1" customHeight="1" thickTop="1" thickBot="1">
      <c r="A234" s="3">
        <f t="shared" si="79"/>
        <v>150</v>
      </c>
      <c r="B234" s="38"/>
      <c r="C234" s="9"/>
      <c r="D234" s="96"/>
      <c r="L234" s="36"/>
      <c r="M234" s="25">
        <f t="shared" si="78"/>
        <v>114</v>
      </c>
      <c r="N234" s="23">
        <f t="shared" si="80"/>
        <v>11700</v>
      </c>
      <c r="O234" s="7"/>
      <c r="P234" s="7"/>
      <c r="Q234" s="7"/>
      <c r="R234" s="7"/>
      <c r="S234" s="32"/>
      <c r="T234" s="31"/>
      <c r="U234" s="31"/>
      <c r="V234" s="31"/>
      <c r="W234" s="31"/>
      <c r="X234" s="31"/>
      <c r="Y234" s="18"/>
    </row>
    <row r="235" spans="1:25" ht="24.75" hidden="1" customHeight="1" thickTop="1" thickBot="1">
      <c r="A235" s="3">
        <f t="shared" si="79"/>
        <v>151</v>
      </c>
      <c r="B235" s="38"/>
      <c r="C235" s="9"/>
      <c r="D235" s="96"/>
      <c r="L235" s="36"/>
      <c r="M235" s="25">
        <f t="shared" si="78"/>
        <v>115</v>
      </c>
      <c r="N235" s="23">
        <f t="shared" si="80"/>
        <v>11800</v>
      </c>
      <c r="O235" s="7"/>
      <c r="P235" s="7"/>
      <c r="Q235" s="7"/>
      <c r="R235" s="7"/>
      <c r="S235" s="32"/>
      <c r="T235" s="31"/>
      <c r="U235" s="31"/>
      <c r="V235" s="31"/>
      <c r="W235" s="31"/>
      <c r="X235" s="31"/>
      <c r="Y235" s="18"/>
    </row>
    <row r="236" spans="1:25" ht="24.75" hidden="1" customHeight="1" thickTop="1" thickBot="1">
      <c r="A236" s="3">
        <f t="shared" si="79"/>
        <v>152</v>
      </c>
      <c r="B236" s="38"/>
      <c r="C236" s="9"/>
      <c r="D236" s="96"/>
      <c r="L236" s="36"/>
      <c r="M236" s="25">
        <f t="shared" si="78"/>
        <v>116</v>
      </c>
      <c r="N236" s="23">
        <f t="shared" si="80"/>
        <v>11900</v>
      </c>
      <c r="O236" s="7"/>
      <c r="P236" s="7"/>
      <c r="Q236" s="7"/>
      <c r="R236" s="7"/>
      <c r="S236" s="32"/>
      <c r="T236" s="31"/>
      <c r="U236" s="31"/>
      <c r="V236" s="31"/>
      <c r="W236" s="31"/>
      <c r="X236" s="31"/>
      <c r="Y236" s="18"/>
    </row>
    <row r="237" spans="1:25" ht="24.75" hidden="1" customHeight="1" thickTop="1" thickBot="1">
      <c r="A237" s="3">
        <f t="shared" si="79"/>
        <v>153</v>
      </c>
      <c r="B237" s="38"/>
      <c r="C237" s="9"/>
      <c r="D237" s="96"/>
      <c r="L237" s="36"/>
      <c r="M237" s="25">
        <f t="shared" si="78"/>
        <v>117</v>
      </c>
      <c r="N237" s="23">
        <f t="shared" si="80"/>
        <v>12000</v>
      </c>
      <c r="O237" s="7"/>
      <c r="P237" s="7"/>
      <c r="Q237" s="7"/>
      <c r="R237" s="7"/>
      <c r="S237" s="32"/>
      <c r="T237" s="31"/>
      <c r="U237" s="31"/>
      <c r="V237" s="31"/>
      <c r="W237" s="31"/>
      <c r="X237" s="31"/>
      <c r="Y237" s="18"/>
    </row>
    <row r="238" spans="1:25" ht="24.75" hidden="1" customHeight="1" thickTop="1" thickBot="1">
      <c r="A238" s="3">
        <f t="shared" si="79"/>
        <v>154</v>
      </c>
      <c r="B238" s="38"/>
      <c r="C238" s="9"/>
      <c r="D238" s="96"/>
      <c r="L238" s="36"/>
      <c r="M238" s="25">
        <f t="shared" si="78"/>
        <v>118</v>
      </c>
      <c r="N238" s="23">
        <f t="shared" si="80"/>
        <v>12100</v>
      </c>
      <c r="O238" s="7"/>
      <c r="P238" s="7"/>
      <c r="Q238" s="7"/>
      <c r="R238" s="7"/>
      <c r="S238" s="32"/>
      <c r="T238" s="31"/>
      <c r="U238" s="31"/>
      <c r="V238" s="31"/>
      <c r="W238" s="31"/>
      <c r="X238" s="31"/>
      <c r="Y238" s="18"/>
    </row>
    <row r="239" spans="1:25" ht="24.75" hidden="1" customHeight="1" thickTop="1" thickBot="1">
      <c r="A239" s="3">
        <f t="shared" si="79"/>
        <v>155</v>
      </c>
      <c r="B239" s="38"/>
      <c r="C239" s="9"/>
      <c r="D239" s="96"/>
      <c r="L239" s="36"/>
      <c r="M239" s="25">
        <f t="shared" si="78"/>
        <v>119</v>
      </c>
      <c r="N239" s="23">
        <f t="shared" si="80"/>
        <v>12200</v>
      </c>
      <c r="O239" s="7"/>
      <c r="P239" s="7"/>
      <c r="Q239" s="7"/>
      <c r="R239" s="7"/>
      <c r="S239" s="32"/>
      <c r="T239" s="31"/>
      <c r="U239" s="31"/>
      <c r="V239" s="31"/>
      <c r="W239" s="31"/>
      <c r="X239" s="31"/>
      <c r="Y239" s="18"/>
    </row>
    <row r="240" spans="1:25" ht="24.75" hidden="1" customHeight="1" thickTop="1" thickBot="1">
      <c r="A240" s="3">
        <f t="shared" si="79"/>
        <v>156</v>
      </c>
      <c r="B240" s="38"/>
      <c r="C240" s="9"/>
      <c r="D240" s="96"/>
      <c r="L240" s="36"/>
      <c r="M240" s="25">
        <f t="shared" si="78"/>
        <v>120</v>
      </c>
      <c r="N240" s="23">
        <f t="shared" si="80"/>
        <v>12300</v>
      </c>
      <c r="O240" s="7"/>
      <c r="P240" s="7"/>
      <c r="Q240" s="7"/>
      <c r="R240" s="7"/>
      <c r="S240" s="32"/>
      <c r="T240" s="31"/>
      <c r="U240" s="31"/>
      <c r="V240" s="31"/>
      <c r="W240" s="31"/>
      <c r="X240" s="31"/>
      <c r="Y240" s="18"/>
    </row>
    <row r="241" spans="1:25" ht="24.75" hidden="1" customHeight="1" thickTop="1" thickBot="1">
      <c r="A241" s="3">
        <f t="shared" si="79"/>
        <v>157</v>
      </c>
      <c r="B241" s="38"/>
      <c r="C241" s="9"/>
      <c r="D241" s="96"/>
      <c r="L241" s="36"/>
      <c r="M241" s="25">
        <f t="shared" si="78"/>
        <v>121</v>
      </c>
      <c r="N241" s="23">
        <f t="shared" si="80"/>
        <v>12400</v>
      </c>
      <c r="O241" s="7"/>
      <c r="P241" s="7"/>
      <c r="Q241" s="7"/>
      <c r="R241" s="7"/>
      <c r="S241" s="32"/>
      <c r="T241" s="31"/>
      <c r="U241" s="31"/>
      <c r="V241" s="31"/>
      <c r="W241" s="31"/>
      <c r="X241" s="31"/>
      <c r="Y241" s="18"/>
    </row>
    <row r="242" spans="1:25" ht="24.75" hidden="1" customHeight="1" thickTop="1" thickBot="1">
      <c r="A242" s="3">
        <f t="shared" si="79"/>
        <v>158</v>
      </c>
      <c r="B242" s="38"/>
      <c r="C242" s="9"/>
      <c r="D242" s="96"/>
      <c r="L242" s="36"/>
      <c r="M242" s="25">
        <f t="shared" si="78"/>
        <v>122</v>
      </c>
      <c r="N242" s="23">
        <f t="shared" si="80"/>
        <v>12500</v>
      </c>
      <c r="O242" s="7"/>
      <c r="P242" s="7"/>
      <c r="Q242" s="7"/>
      <c r="R242" s="7"/>
      <c r="S242" s="34"/>
      <c r="T242" s="31"/>
      <c r="U242" s="31"/>
      <c r="V242" s="31"/>
      <c r="W242" s="31"/>
      <c r="X242" s="31"/>
      <c r="Y242" s="18"/>
    </row>
    <row r="243" spans="1:25" ht="24.75" hidden="1" customHeight="1" thickTop="1" thickBot="1">
      <c r="A243" s="3">
        <f t="shared" si="79"/>
        <v>159</v>
      </c>
      <c r="B243" s="38"/>
      <c r="C243" s="9"/>
      <c r="D243" s="96"/>
      <c r="L243" s="36"/>
      <c r="M243" s="25">
        <f t="shared" si="78"/>
        <v>123</v>
      </c>
      <c r="N243" s="23">
        <f t="shared" si="80"/>
        <v>12600</v>
      </c>
      <c r="O243" s="7"/>
      <c r="P243" s="7"/>
      <c r="Q243" s="7"/>
      <c r="R243" s="7"/>
      <c r="S243" s="34"/>
      <c r="T243" s="31"/>
      <c r="U243" s="31"/>
      <c r="V243" s="31"/>
      <c r="W243" s="31"/>
      <c r="X243" s="31"/>
      <c r="Y243" s="18"/>
    </row>
    <row r="244" spans="1:25" ht="24.75" hidden="1" customHeight="1" thickTop="1" thickBot="1">
      <c r="A244" s="3">
        <f t="shared" si="79"/>
        <v>160</v>
      </c>
      <c r="B244" s="38"/>
      <c r="C244" s="9"/>
      <c r="D244" s="96"/>
      <c r="L244" s="36"/>
      <c r="M244" s="25">
        <f t="shared" si="78"/>
        <v>124</v>
      </c>
      <c r="N244" s="23">
        <f t="shared" si="80"/>
        <v>12700</v>
      </c>
      <c r="O244" s="7"/>
      <c r="P244" s="7"/>
      <c r="Q244" s="7"/>
      <c r="R244" s="7"/>
      <c r="S244" s="34"/>
      <c r="T244" s="31"/>
      <c r="U244" s="31"/>
      <c r="V244" s="31"/>
      <c r="W244" s="31"/>
      <c r="X244" s="31"/>
      <c r="Y244" s="18"/>
    </row>
    <row r="245" spans="1:25" ht="24.75" hidden="1" customHeight="1" thickTop="1" thickBot="1">
      <c r="A245" s="3">
        <f t="shared" si="79"/>
        <v>161</v>
      </c>
      <c r="B245" s="38"/>
      <c r="C245" s="9"/>
      <c r="D245" s="96"/>
      <c r="L245" s="36"/>
      <c r="M245" s="25">
        <f t="shared" si="78"/>
        <v>125</v>
      </c>
      <c r="N245" s="23">
        <f t="shared" si="80"/>
        <v>12800</v>
      </c>
      <c r="O245" s="7"/>
      <c r="P245" s="7"/>
      <c r="Q245" s="7"/>
      <c r="R245" s="7"/>
      <c r="S245" s="34"/>
      <c r="T245" s="31"/>
      <c r="U245" s="31"/>
      <c r="V245" s="31"/>
      <c r="W245" s="31"/>
      <c r="X245" s="31"/>
      <c r="Y245" s="18"/>
    </row>
    <row r="246" spans="1:25" ht="24.75" hidden="1" customHeight="1" thickTop="1" thickBot="1">
      <c r="A246" s="3">
        <f t="shared" si="79"/>
        <v>162</v>
      </c>
      <c r="B246" s="38"/>
      <c r="C246" s="9"/>
      <c r="D246" s="96"/>
      <c r="L246" s="36"/>
      <c r="M246" s="25">
        <f t="shared" si="78"/>
        <v>126</v>
      </c>
      <c r="N246" s="23">
        <f t="shared" si="80"/>
        <v>12900</v>
      </c>
      <c r="O246" s="7"/>
      <c r="P246" s="7"/>
      <c r="Q246" s="7"/>
      <c r="R246" s="7"/>
      <c r="S246" s="34"/>
      <c r="T246" s="31"/>
      <c r="U246" s="31"/>
      <c r="V246" s="31"/>
      <c r="W246" s="31"/>
      <c r="X246" s="31"/>
      <c r="Y246" s="18"/>
    </row>
    <row r="247" spans="1:25" ht="24.75" hidden="1" customHeight="1" thickTop="1" thickBot="1">
      <c r="A247" s="3">
        <f t="shared" si="79"/>
        <v>163</v>
      </c>
      <c r="B247" s="38"/>
      <c r="C247" s="9"/>
      <c r="D247" s="96"/>
      <c r="L247" s="36"/>
      <c r="M247" s="25">
        <f t="shared" si="78"/>
        <v>127</v>
      </c>
      <c r="N247" s="23">
        <f t="shared" si="80"/>
        <v>13000</v>
      </c>
      <c r="O247" s="7"/>
      <c r="P247" s="7"/>
      <c r="Q247" s="7"/>
      <c r="R247" s="7"/>
      <c r="S247" s="34"/>
      <c r="T247" s="31"/>
      <c r="U247" s="31"/>
      <c r="V247" s="31"/>
      <c r="W247" s="31"/>
      <c r="X247" s="31"/>
      <c r="Y247" s="18"/>
    </row>
    <row r="248" spans="1:25" ht="24.75" hidden="1" customHeight="1" thickTop="1" thickBot="1">
      <c r="A248" s="3">
        <f t="shared" si="79"/>
        <v>164</v>
      </c>
      <c r="B248" s="38"/>
      <c r="C248" s="9"/>
      <c r="D248" s="96"/>
      <c r="L248" s="36"/>
      <c r="M248" s="25">
        <f t="shared" si="78"/>
        <v>128</v>
      </c>
      <c r="N248" s="23">
        <f t="shared" si="80"/>
        <v>13100</v>
      </c>
      <c r="O248" s="7"/>
      <c r="P248" s="7"/>
      <c r="Q248" s="7"/>
      <c r="R248" s="7"/>
      <c r="S248" s="34"/>
      <c r="T248" s="31"/>
      <c r="U248" s="31"/>
      <c r="V248" s="31"/>
      <c r="W248" s="31"/>
      <c r="X248" s="31"/>
      <c r="Y248" s="18"/>
    </row>
    <row r="249" spans="1:25" ht="24.75" hidden="1" customHeight="1" thickTop="1" thickBot="1">
      <c r="A249" s="3">
        <f t="shared" si="79"/>
        <v>165</v>
      </c>
      <c r="B249" s="38"/>
      <c r="C249" s="9"/>
      <c r="D249" s="96"/>
      <c r="L249" s="36"/>
      <c r="M249" s="25">
        <f t="shared" si="78"/>
        <v>129</v>
      </c>
      <c r="N249" s="23">
        <f t="shared" si="80"/>
        <v>13200</v>
      </c>
      <c r="O249" s="7"/>
      <c r="P249" s="7"/>
      <c r="Q249" s="7"/>
      <c r="R249" s="7"/>
      <c r="S249" s="34"/>
      <c r="T249" s="31"/>
      <c r="U249" s="31"/>
      <c r="V249" s="31"/>
      <c r="W249" s="31"/>
      <c r="X249" s="31"/>
      <c r="Y249" s="18"/>
    </row>
    <row r="250" spans="1:25" ht="24.75" hidden="1" customHeight="1" thickTop="1" thickBot="1">
      <c r="A250" s="3">
        <f t="shared" si="79"/>
        <v>166</v>
      </c>
      <c r="B250" s="38"/>
      <c r="C250" s="9"/>
      <c r="D250" s="96"/>
      <c r="L250" s="36"/>
      <c r="M250" s="25">
        <f t="shared" si="78"/>
        <v>130</v>
      </c>
      <c r="N250" s="23">
        <f t="shared" si="80"/>
        <v>13300</v>
      </c>
      <c r="O250" s="7"/>
      <c r="P250" s="7"/>
      <c r="Q250" s="7"/>
      <c r="R250" s="7"/>
      <c r="S250" s="34"/>
      <c r="T250" s="31"/>
      <c r="U250" s="31"/>
      <c r="V250" s="31"/>
      <c r="W250" s="31"/>
      <c r="X250" s="31"/>
      <c r="Y250" s="18"/>
    </row>
    <row r="251" spans="1:25" ht="24.75" hidden="1" customHeight="1" thickTop="1" thickBot="1">
      <c r="A251" s="3">
        <f t="shared" si="79"/>
        <v>167</v>
      </c>
      <c r="B251" s="38"/>
      <c r="C251" s="9"/>
      <c r="D251" s="96"/>
      <c r="L251" s="36"/>
      <c r="M251" s="25">
        <f t="shared" ref="M251:M314" si="81">1+M250</f>
        <v>131</v>
      </c>
      <c r="N251" s="23">
        <f t="shared" si="80"/>
        <v>13400</v>
      </c>
      <c r="O251" s="7"/>
      <c r="P251" s="7"/>
      <c r="Q251" s="7"/>
      <c r="R251" s="7"/>
      <c r="S251" s="34"/>
      <c r="T251" s="31"/>
      <c r="U251" s="31"/>
      <c r="V251" s="31"/>
      <c r="W251" s="31"/>
      <c r="X251" s="31"/>
      <c r="Y251" s="18"/>
    </row>
    <row r="252" spans="1:25" ht="24.75" hidden="1" customHeight="1" thickTop="1" thickBot="1">
      <c r="A252" s="3">
        <f t="shared" si="79"/>
        <v>168</v>
      </c>
      <c r="B252" s="38"/>
      <c r="C252" s="9"/>
      <c r="D252" s="96"/>
      <c r="L252" s="36"/>
      <c r="M252" s="25">
        <f t="shared" si="81"/>
        <v>132</v>
      </c>
      <c r="N252" s="23">
        <f t="shared" si="80"/>
        <v>13500</v>
      </c>
      <c r="O252" s="7"/>
      <c r="P252" s="7"/>
      <c r="Q252" s="7"/>
      <c r="R252" s="7"/>
      <c r="S252" s="34"/>
      <c r="T252" s="31"/>
      <c r="U252" s="31"/>
      <c r="V252" s="31"/>
      <c r="W252" s="31"/>
      <c r="X252" s="31"/>
      <c r="Y252" s="18"/>
    </row>
    <row r="253" spans="1:25" ht="24.75" hidden="1" customHeight="1" thickTop="1" thickBot="1">
      <c r="A253" s="3">
        <f t="shared" si="79"/>
        <v>169</v>
      </c>
      <c r="B253" s="38"/>
      <c r="C253" s="9"/>
      <c r="D253" s="96"/>
      <c r="L253" s="36"/>
      <c r="M253" s="25">
        <f t="shared" si="81"/>
        <v>133</v>
      </c>
      <c r="N253" s="23">
        <f t="shared" si="80"/>
        <v>13600</v>
      </c>
      <c r="O253" s="7"/>
      <c r="P253" s="7"/>
      <c r="Q253" s="7"/>
      <c r="R253" s="7"/>
      <c r="S253" s="34"/>
      <c r="T253" s="31"/>
      <c r="U253" s="31"/>
      <c r="V253" s="31"/>
      <c r="W253" s="31"/>
      <c r="X253" s="31"/>
      <c r="Y253" s="18"/>
    </row>
    <row r="254" spans="1:25" ht="24.75" hidden="1" customHeight="1" thickTop="1" thickBot="1">
      <c r="A254" s="3">
        <f t="shared" si="79"/>
        <v>170</v>
      </c>
      <c r="B254" s="38"/>
      <c r="C254" s="9"/>
      <c r="D254" s="96"/>
      <c r="L254" s="36"/>
      <c r="M254" s="25">
        <f t="shared" si="81"/>
        <v>134</v>
      </c>
      <c r="N254" s="23">
        <f t="shared" si="80"/>
        <v>13700</v>
      </c>
      <c r="O254" s="7"/>
      <c r="P254" s="7"/>
      <c r="Q254" s="7"/>
      <c r="R254" s="7"/>
      <c r="S254" s="34"/>
      <c r="T254" s="31"/>
      <c r="U254" s="31"/>
      <c r="V254" s="31"/>
      <c r="W254" s="31"/>
      <c r="X254" s="31"/>
      <c r="Y254" s="18"/>
    </row>
    <row r="255" spans="1:25" ht="24.75" hidden="1" customHeight="1" thickTop="1" thickBot="1">
      <c r="A255" s="3">
        <f t="shared" si="79"/>
        <v>171</v>
      </c>
      <c r="B255" s="38"/>
      <c r="C255" s="9"/>
      <c r="D255" s="96"/>
      <c r="L255" s="36"/>
      <c r="M255" s="25">
        <f t="shared" si="81"/>
        <v>135</v>
      </c>
      <c r="N255" s="23">
        <f t="shared" si="80"/>
        <v>13800</v>
      </c>
      <c r="O255" s="7"/>
      <c r="P255" s="7"/>
      <c r="Q255" s="7"/>
      <c r="R255" s="7"/>
      <c r="S255" s="34"/>
      <c r="T255" s="31"/>
      <c r="U255" s="31"/>
      <c r="V255" s="31"/>
      <c r="W255" s="31"/>
      <c r="X255" s="31"/>
      <c r="Y255" s="18"/>
    </row>
    <row r="256" spans="1:25" ht="24.75" hidden="1" customHeight="1" thickTop="1" thickBot="1">
      <c r="A256" s="3">
        <f t="shared" si="79"/>
        <v>172</v>
      </c>
      <c r="B256" s="38"/>
      <c r="C256" s="9"/>
      <c r="D256" s="96"/>
      <c r="L256" s="36"/>
      <c r="M256" s="25">
        <f t="shared" si="81"/>
        <v>136</v>
      </c>
      <c r="N256" s="23">
        <f t="shared" si="80"/>
        <v>13900</v>
      </c>
      <c r="O256" s="7"/>
      <c r="P256" s="7"/>
      <c r="Q256" s="7"/>
      <c r="R256" s="7"/>
      <c r="S256" s="34"/>
      <c r="T256" s="31"/>
      <c r="U256" s="31"/>
      <c r="V256" s="31"/>
      <c r="W256" s="31"/>
      <c r="X256" s="31"/>
      <c r="Y256" s="18"/>
    </row>
    <row r="257" spans="1:25" ht="24.75" hidden="1" customHeight="1" thickTop="1" thickBot="1">
      <c r="A257" s="3">
        <f t="shared" si="79"/>
        <v>173</v>
      </c>
      <c r="B257" s="38"/>
      <c r="C257" s="9"/>
      <c r="D257" s="96"/>
      <c r="L257" s="36"/>
      <c r="M257" s="25">
        <f t="shared" si="81"/>
        <v>137</v>
      </c>
      <c r="N257" s="23">
        <f t="shared" si="80"/>
        <v>14000</v>
      </c>
      <c r="O257" s="7"/>
      <c r="P257" s="7"/>
      <c r="Q257" s="7"/>
      <c r="R257" s="7"/>
      <c r="S257" s="34"/>
      <c r="T257" s="31"/>
      <c r="U257" s="31"/>
      <c r="V257" s="31"/>
      <c r="W257" s="31"/>
      <c r="X257" s="31"/>
      <c r="Y257" s="18"/>
    </row>
    <row r="258" spans="1:25" ht="24.75" hidden="1" customHeight="1" thickTop="1" thickBot="1">
      <c r="A258" s="3">
        <f t="shared" si="79"/>
        <v>174</v>
      </c>
      <c r="B258" s="38"/>
      <c r="C258" s="9"/>
      <c r="D258" s="96"/>
      <c r="L258" s="36"/>
      <c r="M258" s="25">
        <f t="shared" si="81"/>
        <v>138</v>
      </c>
      <c r="N258" s="23">
        <f t="shared" si="80"/>
        <v>14100</v>
      </c>
      <c r="O258" s="7"/>
      <c r="P258" s="7"/>
      <c r="Q258" s="7"/>
      <c r="R258" s="7"/>
      <c r="S258" s="34"/>
      <c r="T258" s="31"/>
      <c r="U258" s="31"/>
      <c r="V258" s="31"/>
      <c r="W258" s="31"/>
      <c r="X258" s="31"/>
      <c r="Y258" s="18"/>
    </row>
    <row r="259" spans="1:25" ht="24.75" hidden="1" customHeight="1" thickTop="1" thickBot="1">
      <c r="A259" s="3">
        <f t="shared" si="79"/>
        <v>175</v>
      </c>
      <c r="B259" s="38"/>
      <c r="C259" s="9"/>
      <c r="D259" s="96"/>
      <c r="L259" s="36"/>
      <c r="M259" s="25">
        <f t="shared" si="81"/>
        <v>139</v>
      </c>
      <c r="N259" s="23">
        <f t="shared" si="80"/>
        <v>14200</v>
      </c>
      <c r="O259" s="7"/>
      <c r="P259" s="7"/>
      <c r="Q259" s="7"/>
      <c r="R259" s="7"/>
      <c r="S259" s="34"/>
      <c r="T259" s="31"/>
      <c r="U259" s="31"/>
      <c r="V259" s="31"/>
      <c r="W259" s="31"/>
      <c r="X259" s="31"/>
      <c r="Y259" s="18"/>
    </row>
    <row r="260" spans="1:25" ht="24.75" hidden="1" customHeight="1" thickTop="1" thickBot="1">
      <c r="A260" s="3">
        <f t="shared" si="79"/>
        <v>176</v>
      </c>
      <c r="B260" s="38"/>
      <c r="C260" s="9"/>
      <c r="D260" s="96"/>
      <c r="L260" s="36"/>
      <c r="M260" s="25">
        <f t="shared" si="81"/>
        <v>140</v>
      </c>
      <c r="N260" s="23">
        <f t="shared" si="80"/>
        <v>14300</v>
      </c>
      <c r="O260" s="7"/>
      <c r="P260" s="7"/>
      <c r="Q260" s="7"/>
      <c r="R260" s="7"/>
      <c r="S260" s="34"/>
      <c r="T260" s="31"/>
      <c r="U260" s="31"/>
      <c r="V260" s="31"/>
      <c r="W260" s="31"/>
      <c r="X260" s="31"/>
      <c r="Y260" s="18"/>
    </row>
    <row r="261" spans="1:25" ht="24.75" hidden="1" customHeight="1" thickTop="1" thickBot="1">
      <c r="A261" s="3">
        <f t="shared" si="79"/>
        <v>177</v>
      </c>
      <c r="B261" s="38"/>
      <c r="C261" s="9"/>
      <c r="D261" s="96"/>
      <c r="L261" s="36"/>
      <c r="M261" s="25">
        <f t="shared" si="81"/>
        <v>141</v>
      </c>
      <c r="N261" s="23">
        <f t="shared" si="80"/>
        <v>14400</v>
      </c>
      <c r="O261" s="7"/>
      <c r="P261" s="7"/>
      <c r="Q261" s="7"/>
      <c r="R261" s="7"/>
      <c r="S261" s="34"/>
      <c r="T261" s="31"/>
      <c r="U261" s="31"/>
      <c r="V261" s="31"/>
      <c r="W261" s="31"/>
      <c r="X261" s="31"/>
      <c r="Y261" s="18"/>
    </row>
    <row r="262" spans="1:25" ht="24.75" hidden="1" customHeight="1" thickTop="1" thickBot="1">
      <c r="A262" s="3">
        <f t="shared" si="79"/>
        <v>178</v>
      </c>
      <c r="B262" s="38"/>
      <c r="C262" s="9"/>
      <c r="D262" s="96"/>
      <c r="L262" s="36"/>
      <c r="M262" s="25">
        <f t="shared" si="81"/>
        <v>142</v>
      </c>
      <c r="N262" s="23">
        <f t="shared" si="80"/>
        <v>14500</v>
      </c>
      <c r="O262" s="7"/>
      <c r="P262" s="7"/>
      <c r="Q262" s="7"/>
      <c r="R262" s="7"/>
      <c r="S262" s="34"/>
      <c r="T262" s="31"/>
      <c r="U262" s="31"/>
      <c r="V262" s="31"/>
      <c r="W262" s="31"/>
      <c r="X262" s="31"/>
      <c r="Y262" s="18"/>
    </row>
    <row r="263" spans="1:25" ht="24.75" hidden="1" customHeight="1" thickTop="1" thickBot="1">
      <c r="A263" s="3">
        <f t="shared" si="79"/>
        <v>179</v>
      </c>
      <c r="B263" s="38"/>
      <c r="C263" s="9"/>
      <c r="D263" s="96"/>
      <c r="L263" s="36"/>
      <c r="M263" s="25">
        <f t="shared" si="81"/>
        <v>143</v>
      </c>
      <c r="N263" s="23">
        <f t="shared" si="80"/>
        <v>14600</v>
      </c>
      <c r="O263" s="7"/>
      <c r="P263" s="7"/>
      <c r="Q263" s="7"/>
      <c r="R263" s="7"/>
      <c r="S263" s="34"/>
      <c r="T263" s="31"/>
      <c r="U263" s="31"/>
      <c r="V263" s="31"/>
      <c r="W263" s="31"/>
      <c r="X263" s="31"/>
      <c r="Y263" s="18"/>
    </row>
    <row r="264" spans="1:25" ht="24.75" hidden="1" customHeight="1" thickTop="1" thickBot="1">
      <c r="A264" s="3">
        <f t="shared" si="79"/>
        <v>180</v>
      </c>
      <c r="B264" s="38"/>
      <c r="C264" s="9"/>
      <c r="D264" s="96"/>
      <c r="L264" s="36"/>
      <c r="M264" s="25">
        <f t="shared" si="81"/>
        <v>144</v>
      </c>
      <c r="N264" s="23">
        <f t="shared" si="80"/>
        <v>14700</v>
      </c>
      <c r="O264" s="7"/>
      <c r="P264" s="7"/>
      <c r="Q264" s="7"/>
      <c r="R264" s="7"/>
      <c r="S264" s="34"/>
      <c r="T264" s="31"/>
      <c r="U264" s="31"/>
      <c r="V264" s="31"/>
      <c r="W264" s="31"/>
      <c r="X264" s="31"/>
      <c r="Y264" s="18"/>
    </row>
    <row r="265" spans="1:25" ht="24.75" hidden="1" customHeight="1" thickTop="1" thickBot="1">
      <c r="A265" s="3">
        <f t="shared" si="79"/>
        <v>181</v>
      </c>
      <c r="B265" s="38"/>
      <c r="C265" s="9"/>
      <c r="D265" s="96"/>
      <c r="L265" s="36"/>
      <c r="M265" s="25">
        <f t="shared" si="81"/>
        <v>145</v>
      </c>
      <c r="N265" s="23">
        <f t="shared" si="80"/>
        <v>14800</v>
      </c>
      <c r="O265" s="7"/>
      <c r="P265" s="7"/>
      <c r="Q265" s="7"/>
      <c r="R265" s="7"/>
      <c r="S265" s="34"/>
      <c r="T265" s="31"/>
      <c r="U265" s="31"/>
      <c r="V265" s="31"/>
      <c r="W265" s="31"/>
      <c r="X265" s="31"/>
      <c r="Y265" s="18"/>
    </row>
    <row r="266" spans="1:25" ht="24.75" hidden="1" customHeight="1" thickTop="1" thickBot="1">
      <c r="A266" s="3">
        <f t="shared" si="79"/>
        <v>182</v>
      </c>
      <c r="B266" s="38"/>
      <c r="C266" s="9"/>
      <c r="D266" s="96"/>
      <c r="L266" s="36"/>
      <c r="M266" s="25">
        <f t="shared" si="81"/>
        <v>146</v>
      </c>
      <c r="N266" s="23">
        <f t="shared" si="80"/>
        <v>14900</v>
      </c>
      <c r="O266" s="7"/>
      <c r="P266" s="7"/>
      <c r="Q266" s="7"/>
      <c r="R266" s="7"/>
      <c r="S266" s="34"/>
      <c r="T266" s="31"/>
      <c r="U266" s="31"/>
      <c r="V266" s="31"/>
      <c r="W266" s="31"/>
      <c r="X266" s="31"/>
      <c r="Y266" s="18"/>
    </row>
    <row r="267" spans="1:25" ht="24.75" hidden="1" customHeight="1" thickTop="1" thickBot="1">
      <c r="A267" s="3">
        <f t="shared" si="79"/>
        <v>183</v>
      </c>
      <c r="B267" s="38"/>
      <c r="C267" s="9"/>
      <c r="D267" s="96"/>
      <c r="L267" s="36"/>
      <c r="M267" s="25">
        <f t="shared" si="81"/>
        <v>147</v>
      </c>
      <c r="N267" s="23">
        <f t="shared" si="80"/>
        <v>15000</v>
      </c>
      <c r="O267" s="7"/>
      <c r="P267" s="7"/>
      <c r="Q267" s="7"/>
      <c r="R267" s="7"/>
      <c r="S267" s="34"/>
      <c r="T267" s="31"/>
      <c r="U267" s="31"/>
      <c r="V267" s="31"/>
      <c r="W267" s="31"/>
      <c r="X267" s="31"/>
      <c r="Y267" s="18"/>
    </row>
    <row r="268" spans="1:25" ht="24.75" hidden="1" customHeight="1" thickTop="1" thickBot="1">
      <c r="A268" s="3">
        <f t="shared" si="79"/>
        <v>184</v>
      </c>
      <c r="B268" s="38"/>
      <c r="C268" s="9"/>
      <c r="D268" s="96"/>
      <c r="L268" s="36"/>
      <c r="M268" s="25">
        <f t="shared" si="81"/>
        <v>148</v>
      </c>
      <c r="N268" s="23">
        <f t="shared" si="80"/>
        <v>15100</v>
      </c>
      <c r="O268" s="7"/>
      <c r="P268" s="7"/>
      <c r="Q268" s="7"/>
      <c r="R268" s="7"/>
      <c r="S268" s="34"/>
      <c r="T268" s="31"/>
      <c r="U268" s="31"/>
      <c r="V268" s="31"/>
      <c r="W268" s="31"/>
      <c r="X268" s="31"/>
      <c r="Y268" s="18"/>
    </row>
    <row r="269" spans="1:25" ht="24.75" hidden="1" customHeight="1" thickTop="1" thickBot="1">
      <c r="A269" s="3">
        <f t="shared" si="79"/>
        <v>185</v>
      </c>
      <c r="B269" s="38"/>
      <c r="C269" s="9"/>
      <c r="D269" s="96"/>
      <c r="L269" s="36"/>
      <c r="M269" s="25">
        <f t="shared" si="81"/>
        <v>149</v>
      </c>
      <c r="N269" s="23">
        <f t="shared" si="80"/>
        <v>15200</v>
      </c>
      <c r="O269" s="7"/>
      <c r="P269" s="7"/>
      <c r="Q269" s="7"/>
      <c r="R269" s="7"/>
      <c r="S269" s="34"/>
      <c r="T269" s="31"/>
      <c r="U269" s="31"/>
      <c r="V269" s="31"/>
      <c r="W269" s="31"/>
      <c r="X269" s="31"/>
      <c r="Y269" s="18"/>
    </row>
    <row r="270" spans="1:25" ht="24.75" hidden="1" customHeight="1" thickTop="1" thickBot="1">
      <c r="A270" s="3">
        <f t="shared" si="79"/>
        <v>186</v>
      </c>
      <c r="B270" s="38"/>
      <c r="C270" s="9"/>
      <c r="D270" s="96"/>
      <c r="L270" s="36"/>
      <c r="M270" s="25">
        <f t="shared" si="81"/>
        <v>150</v>
      </c>
      <c r="N270" s="23">
        <f t="shared" si="80"/>
        <v>15300</v>
      </c>
      <c r="O270" s="7"/>
      <c r="P270" s="7"/>
      <c r="Q270" s="7"/>
      <c r="R270" s="7"/>
      <c r="S270" s="34"/>
      <c r="T270" s="31"/>
      <c r="U270" s="31"/>
      <c r="V270" s="31"/>
      <c r="W270" s="31"/>
      <c r="X270" s="31"/>
      <c r="Y270" s="18"/>
    </row>
    <row r="271" spans="1:25" ht="24.75" hidden="1" customHeight="1" thickTop="1" thickBot="1">
      <c r="A271" s="3">
        <f t="shared" si="79"/>
        <v>187</v>
      </c>
      <c r="B271" s="38"/>
      <c r="C271" s="9"/>
      <c r="D271" s="96"/>
      <c r="L271" s="36"/>
      <c r="M271" s="25">
        <f t="shared" si="81"/>
        <v>151</v>
      </c>
      <c r="N271" s="23">
        <f t="shared" si="80"/>
        <v>15400</v>
      </c>
      <c r="O271" s="7"/>
      <c r="P271" s="7"/>
      <c r="Q271" s="7"/>
      <c r="R271" s="7"/>
      <c r="S271" s="34"/>
      <c r="T271" s="31"/>
      <c r="U271" s="31"/>
      <c r="V271" s="31"/>
      <c r="W271" s="31"/>
      <c r="X271" s="31"/>
      <c r="Y271" s="18"/>
    </row>
    <row r="272" spans="1:25" ht="24.75" hidden="1" customHeight="1" thickTop="1" thickBot="1">
      <c r="A272" s="3">
        <f t="shared" si="79"/>
        <v>188</v>
      </c>
      <c r="B272" s="38"/>
      <c r="C272" s="9"/>
      <c r="D272" s="96"/>
      <c r="L272" s="36"/>
      <c r="M272" s="25">
        <f t="shared" si="81"/>
        <v>152</v>
      </c>
      <c r="N272" s="23">
        <f t="shared" si="80"/>
        <v>15500</v>
      </c>
      <c r="O272" s="7"/>
      <c r="P272" s="7"/>
      <c r="Q272" s="7"/>
      <c r="R272" s="7"/>
      <c r="S272" s="34"/>
      <c r="T272" s="31"/>
      <c r="U272" s="31"/>
      <c r="V272" s="31"/>
      <c r="W272" s="31"/>
      <c r="X272" s="31"/>
      <c r="Y272" s="18"/>
    </row>
    <row r="273" spans="1:25" ht="24.75" hidden="1" customHeight="1" thickTop="1" thickBot="1">
      <c r="A273" s="3">
        <f t="shared" si="79"/>
        <v>189</v>
      </c>
      <c r="B273" s="38"/>
      <c r="C273" s="9"/>
      <c r="D273" s="96"/>
      <c r="L273" s="36"/>
      <c r="M273" s="25">
        <f t="shared" si="81"/>
        <v>153</v>
      </c>
      <c r="N273" s="23">
        <f t="shared" si="80"/>
        <v>15600</v>
      </c>
      <c r="O273" s="7"/>
      <c r="P273" s="7"/>
      <c r="Q273" s="7"/>
      <c r="R273" s="7"/>
      <c r="S273" s="34"/>
      <c r="T273" s="31"/>
      <c r="U273" s="31"/>
      <c r="V273" s="31"/>
      <c r="W273" s="31"/>
      <c r="X273" s="31"/>
      <c r="Y273" s="18"/>
    </row>
    <row r="274" spans="1:25" ht="24.75" hidden="1" customHeight="1" thickTop="1" thickBot="1">
      <c r="A274" s="3">
        <f t="shared" si="79"/>
        <v>190</v>
      </c>
      <c r="B274" s="38"/>
      <c r="C274" s="9"/>
      <c r="D274" s="96"/>
      <c r="L274" s="36"/>
      <c r="M274" s="25">
        <f t="shared" si="81"/>
        <v>154</v>
      </c>
      <c r="N274" s="23">
        <f t="shared" si="80"/>
        <v>15700</v>
      </c>
      <c r="O274" s="7"/>
      <c r="P274" s="7"/>
      <c r="Q274" s="7"/>
      <c r="R274" s="7"/>
      <c r="S274" s="34"/>
      <c r="T274" s="31"/>
      <c r="U274" s="31"/>
      <c r="V274" s="31"/>
      <c r="W274" s="31"/>
      <c r="X274" s="31"/>
      <c r="Y274" s="18"/>
    </row>
    <row r="275" spans="1:25" ht="24.75" hidden="1" customHeight="1" thickTop="1" thickBot="1">
      <c r="A275" s="3">
        <f t="shared" si="79"/>
        <v>191</v>
      </c>
      <c r="B275" s="38"/>
      <c r="C275" s="9"/>
      <c r="D275" s="96"/>
      <c r="L275" s="36"/>
      <c r="M275" s="25">
        <f t="shared" si="81"/>
        <v>155</v>
      </c>
      <c r="N275" s="23">
        <f t="shared" si="80"/>
        <v>15800</v>
      </c>
      <c r="O275" s="7"/>
      <c r="P275" s="7"/>
      <c r="Q275" s="7"/>
      <c r="R275" s="7"/>
      <c r="S275" s="34"/>
      <c r="T275" s="31"/>
      <c r="U275" s="31"/>
      <c r="V275" s="31"/>
      <c r="W275" s="31"/>
      <c r="X275" s="31"/>
      <c r="Y275" s="18"/>
    </row>
    <row r="276" spans="1:25" ht="24.75" hidden="1" customHeight="1" thickTop="1" thickBot="1">
      <c r="A276" s="3">
        <f t="shared" si="79"/>
        <v>192</v>
      </c>
      <c r="B276" s="38"/>
      <c r="C276" s="9"/>
      <c r="D276" s="96"/>
      <c r="L276" s="36"/>
      <c r="M276" s="25">
        <f t="shared" si="81"/>
        <v>156</v>
      </c>
      <c r="N276" s="23">
        <f t="shared" si="80"/>
        <v>15900</v>
      </c>
      <c r="O276" s="7"/>
      <c r="P276" s="7"/>
      <c r="Q276" s="7"/>
      <c r="R276" s="7"/>
      <c r="S276" s="34"/>
      <c r="T276" s="31"/>
      <c r="U276" s="31"/>
      <c r="V276" s="31"/>
      <c r="W276" s="31"/>
      <c r="X276" s="31"/>
      <c r="Y276" s="18"/>
    </row>
    <row r="277" spans="1:25" ht="24.75" hidden="1" customHeight="1" thickTop="1" thickBot="1">
      <c r="A277" s="3">
        <f t="shared" si="79"/>
        <v>193</v>
      </c>
      <c r="B277" s="38"/>
      <c r="C277" s="9"/>
      <c r="D277" s="96"/>
      <c r="L277" s="36"/>
      <c r="M277" s="25">
        <f t="shared" si="81"/>
        <v>157</v>
      </c>
      <c r="N277" s="23">
        <f t="shared" si="80"/>
        <v>16000</v>
      </c>
      <c r="O277" s="7"/>
      <c r="P277" s="7"/>
      <c r="Q277" s="7"/>
      <c r="R277" s="7"/>
      <c r="S277" s="34"/>
      <c r="T277" s="31"/>
      <c r="U277" s="31"/>
      <c r="V277" s="31"/>
      <c r="W277" s="31"/>
      <c r="X277" s="31"/>
      <c r="Y277" s="18"/>
    </row>
    <row r="278" spans="1:25" ht="24.75" hidden="1" customHeight="1" thickTop="1" thickBot="1">
      <c r="A278" s="3">
        <f t="shared" si="79"/>
        <v>194</v>
      </c>
      <c r="B278" s="38"/>
      <c r="C278" s="9"/>
      <c r="D278" s="96"/>
      <c r="L278" s="36"/>
      <c r="M278" s="25">
        <f t="shared" si="81"/>
        <v>158</v>
      </c>
      <c r="N278" s="23">
        <f t="shared" si="80"/>
        <v>16100</v>
      </c>
      <c r="O278" s="7"/>
      <c r="P278" s="7"/>
      <c r="Q278" s="7"/>
      <c r="R278" s="7"/>
      <c r="S278" s="34"/>
      <c r="T278" s="31"/>
      <c r="U278" s="31"/>
      <c r="V278" s="31"/>
      <c r="W278" s="31"/>
      <c r="X278" s="31"/>
      <c r="Y278" s="18"/>
    </row>
    <row r="279" spans="1:25" ht="24.75" hidden="1" customHeight="1" thickTop="1" thickBot="1">
      <c r="A279" s="3">
        <f t="shared" ref="A279:A342" si="82">1+A278</f>
        <v>195</v>
      </c>
      <c r="B279" s="38"/>
      <c r="C279" s="9"/>
      <c r="D279" s="96"/>
      <c r="L279" s="36"/>
      <c r="M279" s="25">
        <f t="shared" si="81"/>
        <v>159</v>
      </c>
      <c r="N279" s="23">
        <f t="shared" si="80"/>
        <v>16200</v>
      </c>
      <c r="O279" s="7"/>
      <c r="P279" s="7"/>
      <c r="Q279" s="7"/>
      <c r="R279" s="7"/>
      <c r="S279" s="34"/>
      <c r="T279" s="31"/>
      <c r="U279" s="31"/>
      <c r="V279" s="31"/>
      <c r="W279" s="31"/>
      <c r="X279" s="31"/>
      <c r="Y279" s="18"/>
    </row>
    <row r="280" spans="1:25" ht="24.75" hidden="1" customHeight="1" thickTop="1" thickBot="1">
      <c r="A280" s="3">
        <f t="shared" si="82"/>
        <v>196</v>
      </c>
      <c r="B280" s="38"/>
      <c r="C280" s="9"/>
      <c r="D280" s="96"/>
      <c r="L280" s="36"/>
      <c r="M280" s="25">
        <f t="shared" si="81"/>
        <v>160</v>
      </c>
      <c r="N280" s="23">
        <f t="shared" si="80"/>
        <v>16300</v>
      </c>
      <c r="O280" s="7"/>
      <c r="P280" s="7"/>
      <c r="Q280" s="7"/>
      <c r="R280" s="7"/>
      <c r="S280" s="34"/>
      <c r="T280" s="31"/>
      <c r="U280" s="31"/>
      <c r="V280" s="31"/>
      <c r="W280" s="31"/>
      <c r="X280" s="31"/>
      <c r="Y280" s="18"/>
    </row>
    <row r="281" spans="1:25" ht="24.75" hidden="1" customHeight="1" thickTop="1" thickBot="1">
      <c r="A281" s="3">
        <f t="shared" si="82"/>
        <v>197</v>
      </c>
      <c r="B281" s="38"/>
      <c r="C281" s="9"/>
      <c r="D281" s="96"/>
      <c r="L281" s="36"/>
      <c r="M281" s="25">
        <f t="shared" si="81"/>
        <v>161</v>
      </c>
      <c r="N281" s="23">
        <f t="shared" si="80"/>
        <v>16400</v>
      </c>
      <c r="O281" s="7"/>
      <c r="P281" s="7"/>
      <c r="Q281" s="7"/>
      <c r="R281" s="7"/>
      <c r="S281" s="34"/>
      <c r="T281" s="31"/>
      <c r="U281" s="31"/>
      <c r="V281" s="31"/>
      <c r="W281" s="31"/>
      <c r="X281" s="31"/>
      <c r="Y281" s="18"/>
    </row>
    <row r="282" spans="1:25" ht="24.75" hidden="1" customHeight="1" thickTop="1" thickBot="1">
      <c r="A282" s="3">
        <f t="shared" si="82"/>
        <v>198</v>
      </c>
      <c r="B282" s="38"/>
      <c r="C282" s="9"/>
      <c r="D282" s="96"/>
      <c r="L282" s="36"/>
      <c r="M282" s="25">
        <f t="shared" si="81"/>
        <v>162</v>
      </c>
      <c r="N282" s="23">
        <f t="shared" si="80"/>
        <v>16500</v>
      </c>
      <c r="O282" s="7"/>
      <c r="P282" s="7"/>
      <c r="Q282" s="7"/>
      <c r="R282" s="7"/>
      <c r="S282" s="34"/>
      <c r="T282" s="31"/>
      <c r="U282" s="31"/>
      <c r="V282" s="31"/>
      <c r="W282" s="31"/>
      <c r="X282" s="31"/>
      <c r="Y282" s="18"/>
    </row>
    <row r="283" spans="1:25" ht="24.75" hidden="1" customHeight="1" thickTop="1" thickBot="1">
      <c r="A283" s="3">
        <f t="shared" si="82"/>
        <v>199</v>
      </c>
      <c r="B283" s="38"/>
      <c r="C283" s="9"/>
      <c r="D283" s="96"/>
      <c r="L283" s="36"/>
      <c r="M283" s="25">
        <f t="shared" si="81"/>
        <v>163</v>
      </c>
      <c r="N283" s="23">
        <f t="shared" si="80"/>
        <v>16600</v>
      </c>
      <c r="O283" s="7"/>
      <c r="P283" s="7"/>
      <c r="Q283" s="7"/>
      <c r="R283" s="7"/>
      <c r="S283" s="34"/>
      <c r="T283" s="31"/>
      <c r="U283" s="31"/>
      <c r="V283" s="31"/>
      <c r="W283" s="31"/>
      <c r="X283" s="31"/>
      <c r="Y283" s="18"/>
    </row>
    <row r="284" spans="1:25" ht="24.75" hidden="1" customHeight="1" thickTop="1" thickBot="1">
      <c r="A284" s="3">
        <f t="shared" si="82"/>
        <v>200</v>
      </c>
      <c r="B284" s="38"/>
      <c r="C284" s="9"/>
      <c r="D284" s="96"/>
      <c r="L284" s="36"/>
      <c r="M284" s="25">
        <f t="shared" si="81"/>
        <v>164</v>
      </c>
      <c r="N284" s="23">
        <f t="shared" si="80"/>
        <v>16700</v>
      </c>
      <c r="O284" s="7"/>
      <c r="P284" s="7"/>
      <c r="Q284" s="7"/>
      <c r="R284" s="7"/>
      <c r="S284" s="34"/>
      <c r="T284" s="31"/>
      <c r="U284" s="31"/>
      <c r="V284" s="31"/>
      <c r="W284" s="31"/>
      <c r="X284" s="31"/>
      <c r="Y284" s="18"/>
    </row>
    <row r="285" spans="1:25" ht="24.75" hidden="1" customHeight="1" thickTop="1" thickBot="1">
      <c r="A285" s="3">
        <f t="shared" si="82"/>
        <v>201</v>
      </c>
      <c r="B285" s="38"/>
      <c r="C285" s="9"/>
      <c r="D285" s="96"/>
      <c r="L285" s="36"/>
      <c r="M285" s="25">
        <f t="shared" si="81"/>
        <v>165</v>
      </c>
      <c r="N285" s="23">
        <f t="shared" si="80"/>
        <v>16800</v>
      </c>
      <c r="O285" s="7"/>
      <c r="P285" s="7"/>
      <c r="Q285" s="7"/>
      <c r="R285" s="7"/>
      <c r="S285" s="34"/>
      <c r="T285" s="31"/>
      <c r="U285" s="31"/>
      <c r="V285" s="31"/>
      <c r="W285" s="31"/>
      <c r="X285" s="31"/>
      <c r="Y285" s="18"/>
    </row>
    <row r="286" spans="1:25" ht="24.75" hidden="1" customHeight="1" thickTop="1" thickBot="1">
      <c r="A286" s="3">
        <f t="shared" si="82"/>
        <v>202</v>
      </c>
      <c r="B286" s="38"/>
      <c r="C286" s="9"/>
      <c r="D286" s="96"/>
      <c r="L286" s="36"/>
      <c r="M286" s="25">
        <f t="shared" si="81"/>
        <v>166</v>
      </c>
      <c r="N286" s="23">
        <f t="shared" si="80"/>
        <v>16900</v>
      </c>
      <c r="O286" s="7"/>
      <c r="P286" s="7"/>
      <c r="Q286" s="7"/>
      <c r="R286" s="7"/>
      <c r="S286" s="34"/>
      <c r="T286" s="31"/>
      <c r="U286" s="31"/>
      <c r="V286" s="31"/>
      <c r="W286" s="31"/>
      <c r="X286" s="31"/>
      <c r="Y286" s="18"/>
    </row>
    <row r="287" spans="1:25" ht="24.75" hidden="1" customHeight="1" thickTop="1" thickBot="1">
      <c r="A287" s="3">
        <f t="shared" si="82"/>
        <v>203</v>
      </c>
      <c r="B287" s="38"/>
      <c r="C287" s="9"/>
      <c r="D287" s="96"/>
      <c r="L287" s="36"/>
      <c r="M287" s="25">
        <f t="shared" si="81"/>
        <v>167</v>
      </c>
      <c r="N287" s="23">
        <f t="shared" si="80"/>
        <v>17000</v>
      </c>
      <c r="O287" s="7"/>
      <c r="P287" s="7"/>
      <c r="Q287" s="7"/>
      <c r="R287" s="7"/>
      <c r="S287" s="34"/>
      <c r="T287" s="31"/>
      <c r="U287" s="31"/>
      <c r="V287" s="31"/>
      <c r="W287" s="31"/>
      <c r="X287" s="31"/>
      <c r="Y287" s="18"/>
    </row>
    <row r="288" spans="1:25" ht="24.75" hidden="1" customHeight="1" thickTop="1" thickBot="1">
      <c r="A288" s="3">
        <f t="shared" si="82"/>
        <v>204</v>
      </c>
      <c r="B288" s="38"/>
      <c r="C288" s="9"/>
      <c r="D288" s="96"/>
      <c r="L288" s="36"/>
      <c r="M288" s="25">
        <f t="shared" si="81"/>
        <v>168</v>
      </c>
      <c r="N288" s="23">
        <f t="shared" si="80"/>
        <v>17100</v>
      </c>
      <c r="O288" s="7"/>
      <c r="P288" s="7"/>
      <c r="Q288" s="7"/>
      <c r="R288" s="7"/>
      <c r="S288" s="34"/>
      <c r="T288" s="31"/>
      <c r="U288" s="31"/>
      <c r="V288" s="31"/>
      <c r="W288" s="31"/>
      <c r="X288" s="31"/>
      <c r="Y288" s="18"/>
    </row>
    <row r="289" spans="1:25" ht="24.75" hidden="1" customHeight="1" thickTop="1" thickBot="1">
      <c r="A289" s="3">
        <f t="shared" si="82"/>
        <v>205</v>
      </c>
      <c r="B289" s="38"/>
      <c r="C289" s="9"/>
      <c r="D289" s="96"/>
      <c r="L289" s="36"/>
      <c r="M289" s="25">
        <f t="shared" si="81"/>
        <v>169</v>
      </c>
      <c r="N289" s="23">
        <f t="shared" si="80"/>
        <v>17200</v>
      </c>
      <c r="O289" s="7"/>
      <c r="P289" s="7"/>
      <c r="Q289" s="7"/>
      <c r="R289" s="7"/>
      <c r="S289" s="34"/>
      <c r="T289" s="31"/>
      <c r="U289" s="31"/>
      <c r="V289" s="31"/>
      <c r="W289" s="31"/>
      <c r="X289" s="31"/>
      <c r="Y289" s="18"/>
    </row>
    <row r="290" spans="1:25" ht="24.75" hidden="1" customHeight="1" thickTop="1" thickBot="1">
      <c r="A290" s="3">
        <f t="shared" si="82"/>
        <v>206</v>
      </c>
      <c r="B290" s="38"/>
      <c r="C290" s="9"/>
      <c r="D290" s="96"/>
      <c r="M290" s="25">
        <f t="shared" si="81"/>
        <v>170</v>
      </c>
      <c r="N290" s="23">
        <f t="shared" si="80"/>
        <v>17300</v>
      </c>
      <c r="O290" s="7"/>
      <c r="P290" s="7"/>
      <c r="Q290" s="7"/>
      <c r="R290" s="7"/>
      <c r="S290" s="34"/>
      <c r="T290" s="31"/>
      <c r="U290" s="31"/>
      <c r="V290" s="31"/>
      <c r="W290" s="31"/>
      <c r="X290" s="31"/>
      <c r="Y290" s="18"/>
    </row>
    <row r="291" spans="1:25" ht="24.75" hidden="1" customHeight="1" thickTop="1" thickBot="1">
      <c r="A291" s="3">
        <f t="shared" si="82"/>
        <v>207</v>
      </c>
      <c r="B291" s="38"/>
      <c r="C291" s="9"/>
      <c r="D291" s="96"/>
      <c r="M291" s="25">
        <f t="shared" si="81"/>
        <v>171</v>
      </c>
      <c r="N291" s="23">
        <f t="shared" si="80"/>
        <v>17400</v>
      </c>
      <c r="O291" s="7"/>
      <c r="P291" s="7"/>
      <c r="Q291" s="7"/>
      <c r="R291" s="7"/>
      <c r="S291" s="34"/>
      <c r="T291" s="31"/>
      <c r="U291" s="31"/>
      <c r="V291" s="31"/>
      <c r="W291" s="31"/>
      <c r="X291" s="31"/>
      <c r="Y291" s="18"/>
    </row>
    <row r="292" spans="1:25" ht="24.75" hidden="1" customHeight="1" thickTop="1" thickBot="1">
      <c r="A292" s="3">
        <f t="shared" si="82"/>
        <v>208</v>
      </c>
      <c r="B292" s="38"/>
      <c r="C292" s="9"/>
      <c r="D292" s="96"/>
      <c r="M292" s="25">
        <f t="shared" si="81"/>
        <v>172</v>
      </c>
      <c r="N292" s="23">
        <f t="shared" si="80"/>
        <v>17500</v>
      </c>
      <c r="O292" s="7"/>
      <c r="P292" s="7"/>
      <c r="Q292" s="7"/>
      <c r="R292" s="7"/>
      <c r="S292" s="34"/>
      <c r="T292" s="31"/>
      <c r="U292" s="31"/>
      <c r="V292" s="31"/>
      <c r="W292" s="31"/>
      <c r="X292" s="31"/>
      <c r="Y292" s="18"/>
    </row>
    <row r="293" spans="1:25" ht="24.75" hidden="1" customHeight="1" thickTop="1" thickBot="1">
      <c r="A293" s="3">
        <f t="shared" si="82"/>
        <v>209</v>
      </c>
      <c r="B293" s="38"/>
      <c r="C293" s="9"/>
      <c r="D293" s="96"/>
      <c r="M293" s="25">
        <f t="shared" si="81"/>
        <v>173</v>
      </c>
      <c r="N293" s="23">
        <f t="shared" ref="N293:N356" si="83">100+N292</f>
        <v>17600</v>
      </c>
      <c r="O293" s="7"/>
      <c r="P293" s="7"/>
      <c r="Q293" s="7"/>
      <c r="R293" s="7"/>
      <c r="S293" s="34"/>
      <c r="T293" s="31"/>
      <c r="U293" s="31"/>
      <c r="V293" s="31"/>
      <c r="W293" s="31"/>
      <c r="X293" s="31"/>
      <c r="Y293" s="18"/>
    </row>
    <row r="294" spans="1:25" ht="24.75" hidden="1" customHeight="1" thickTop="1" thickBot="1">
      <c r="A294" s="3">
        <f t="shared" si="82"/>
        <v>210</v>
      </c>
      <c r="B294" s="38"/>
      <c r="C294" s="9"/>
      <c r="D294" s="96"/>
      <c r="M294" s="25">
        <f t="shared" si="81"/>
        <v>174</v>
      </c>
      <c r="N294" s="23">
        <f t="shared" si="83"/>
        <v>17700</v>
      </c>
      <c r="O294" s="7"/>
      <c r="P294" s="7"/>
      <c r="Q294" s="7"/>
      <c r="R294" s="7"/>
      <c r="S294" s="34"/>
      <c r="T294" s="31"/>
      <c r="U294" s="31"/>
      <c r="V294" s="31"/>
      <c r="W294" s="31"/>
      <c r="X294" s="31"/>
      <c r="Y294" s="18"/>
    </row>
    <row r="295" spans="1:25" ht="24.75" hidden="1" customHeight="1" thickTop="1" thickBot="1">
      <c r="A295" s="3">
        <f t="shared" si="82"/>
        <v>211</v>
      </c>
      <c r="B295" s="38"/>
      <c r="C295" s="9"/>
      <c r="D295" s="96"/>
      <c r="M295" s="25">
        <f t="shared" si="81"/>
        <v>175</v>
      </c>
      <c r="N295" s="23">
        <f t="shared" si="83"/>
        <v>17800</v>
      </c>
      <c r="O295" s="7"/>
      <c r="P295" s="7"/>
      <c r="Q295" s="7"/>
      <c r="R295" s="7"/>
      <c r="S295" s="34"/>
      <c r="T295" s="31"/>
      <c r="U295" s="31"/>
      <c r="V295" s="31"/>
      <c r="W295" s="31"/>
      <c r="X295" s="31"/>
      <c r="Y295" s="18"/>
    </row>
    <row r="296" spans="1:25" ht="24.75" hidden="1" customHeight="1" thickTop="1" thickBot="1">
      <c r="A296" s="3">
        <f t="shared" si="82"/>
        <v>212</v>
      </c>
      <c r="B296" s="38"/>
      <c r="C296" s="9"/>
      <c r="D296" s="96"/>
      <c r="M296" s="25">
        <f t="shared" si="81"/>
        <v>176</v>
      </c>
      <c r="N296" s="23">
        <f t="shared" si="83"/>
        <v>17900</v>
      </c>
      <c r="O296" s="7"/>
      <c r="P296" s="7"/>
      <c r="Q296" s="7"/>
      <c r="R296" s="7"/>
      <c r="S296" s="34"/>
      <c r="T296" s="31"/>
      <c r="U296" s="31"/>
      <c r="V296" s="31"/>
      <c r="W296" s="31"/>
      <c r="X296" s="31"/>
      <c r="Y296" s="18"/>
    </row>
    <row r="297" spans="1:25" ht="24.75" hidden="1" customHeight="1" thickTop="1" thickBot="1">
      <c r="A297" s="3">
        <f t="shared" si="82"/>
        <v>213</v>
      </c>
      <c r="B297" s="38"/>
      <c r="C297" s="9"/>
      <c r="D297" s="96"/>
      <c r="M297" s="25">
        <f t="shared" si="81"/>
        <v>177</v>
      </c>
      <c r="N297" s="23">
        <f t="shared" si="83"/>
        <v>18000</v>
      </c>
      <c r="O297" s="7"/>
      <c r="P297" s="7"/>
      <c r="Q297" s="7"/>
      <c r="R297" s="7"/>
      <c r="S297" s="34"/>
      <c r="T297" s="31"/>
      <c r="U297" s="31"/>
      <c r="V297" s="31"/>
      <c r="W297" s="31"/>
      <c r="X297" s="31"/>
      <c r="Y297" s="18"/>
    </row>
    <row r="298" spans="1:25" ht="24.75" hidden="1" customHeight="1" thickTop="1" thickBot="1">
      <c r="A298" s="3">
        <f t="shared" si="82"/>
        <v>214</v>
      </c>
      <c r="B298" s="38"/>
      <c r="C298" s="9"/>
      <c r="D298" s="96"/>
      <c r="M298" s="25">
        <f t="shared" si="81"/>
        <v>178</v>
      </c>
      <c r="N298" s="23">
        <f t="shared" si="83"/>
        <v>18100</v>
      </c>
      <c r="O298" s="7"/>
      <c r="P298" s="7"/>
      <c r="Q298" s="7"/>
      <c r="R298" s="7"/>
      <c r="S298" s="34"/>
      <c r="T298" s="31"/>
      <c r="U298" s="31"/>
      <c r="V298" s="31"/>
      <c r="W298" s="31"/>
      <c r="X298" s="31"/>
      <c r="Y298" s="18"/>
    </row>
    <row r="299" spans="1:25" ht="24.75" hidden="1" customHeight="1" thickTop="1" thickBot="1">
      <c r="A299" s="3">
        <f t="shared" si="82"/>
        <v>215</v>
      </c>
      <c r="B299" s="38"/>
      <c r="C299" s="9"/>
      <c r="D299" s="96"/>
      <c r="M299" s="25">
        <f t="shared" si="81"/>
        <v>179</v>
      </c>
      <c r="N299" s="23">
        <f t="shared" si="83"/>
        <v>18200</v>
      </c>
      <c r="O299" s="7"/>
      <c r="P299" s="7"/>
      <c r="Q299" s="7"/>
      <c r="R299" s="7"/>
      <c r="S299" s="34"/>
      <c r="T299" s="31"/>
      <c r="U299" s="31"/>
      <c r="V299" s="31"/>
      <c r="W299" s="31"/>
      <c r="X299" s="31"/>
      <c r="Y299" s="18"/>
    </row>
    <row r="300" spans="1:25" ht="24.75" hidden="1" customHeight="1" thickTop="1" thickBot="1">
      <c r="A300" s="3">
        <f t="shared" si="82"/>
        <v>216</v>
      </c>
      <c r="B300" s="38"/>
      <c r="C300" s="9"/>
      <c r="D300" s="96"/>
      <c r="M300" s="25">
        <f t="shared" si="81"/>
        <v>180</v>
      </c>
      <c r="N300" s="23">
        <f t="shared" si="83"/>
        <v>18300</v>
      </c>
      <c r="O300" s="7"/>
      <c r="P300" s="7"/>
      <c r="Q300" s="7"/>
      <c r="R300" s="7"/>
      <c r="S300" s="34"/>
      <c r="T300" s="31"/>
      <c r="U300" s="31"/>
      <c r="V300" s="31"/>
      <c r="W300" s="31"/>
      <c r="X300" s="31"/>
      <c r="Y300" s="18"/>
    </row>
    <row r="301" spans="1:25" ht="24.75" hidden="1" customHeight="1" thickTop="1" thickBot="1">
      <c r="A301" s="3">
        <f t="shared" si="82"/>
        <v>217</v>
      </c>
      <c r="B301" s="38"/>
      <c r="C301" s="9"/>
      <c r="D301" s="96"/>
      <c r="M301" s="25">
        <f t="shared" si="81"/>
        <v>181</v>
      </c>
      <c r="N301" s="23">
        <f t="shared" si="83"/>
        <v>18400</v>
      </c>
      <c r="O301" s="7"/>
      <c r="P301" s="7"/>
      <c r="Q301" s="7"/>
      <c r="R301" s="7"/>
      <c r="S301" s="34"/>
      <c r="T301" s="31"/>
      <c r="U301" s="31"/>
      <c r="V301" s="31"/>
      <c r="W301" s="31"/>
      <c r="X301" s="31"/>
      <c r="Y301" s="18"/>
    </row>
    <row r="302" spans="1:25" ht="24.75" hidden="1" customHeight="1" thickTop="1" thickBot="1">
      <c r="A302" s="3">
        <f t="shared" si="82"/>
        <v>218</v>
      </c>
      <c r="B302" s="38"/>
      <c r="C302" s="9"/>
      <c r="D302" s="96"/>
      <c r="M302" s="25">
        <f t="shared" si="81"/>
        <v>182</v>
      </c>
      <c r="N302" s="23">
        <f t="shared" si="83"/>
        <v>18500</v>
      </c>
      <c r="O302" s="7"/>
      <c r="P302" s="7"/>
      <c r="Q302" s="7"/>
      <c r="R302" s="7"/>
      <c r="S302" s="34"/>
      <c r="T302" s="31"/>
      <c r="U302" s="31"/>
      <c r="V302" s="31"/>
      <c r="W302" s="31"/>
      <c r="X302" s="31"/>
      <c r="Y302" s="18"/>
    </row>
    <row r="303" spans="1:25" ht="24.75" hidden="1" customHeight="1" thickTop="1" thickBot="1">
      <c r="A303" s="3">
        <f t="shared" si="82"/>
        <v>219</v>
      </c>
      <c r="B303" s="38"/>
      <c r="C303" s="9"/>
      <c r="D303" s="96"/>
      <c r="M303" s="25">
        <f t="shared" si="81"/>
        <v>183</v>
      </c>
      <c r="N303" s="23">
        <f t="shared" si="83"/>
        <v>18600</v>
      </c>
      <c r="O303" s="7"/>
      <c r="P303" s="7"/>
      <c r="Q303" s="7"/>
      <c r="R303" s="7"/>
      <c r="S303" s="34"/>
      <c r="T303" s="31"/>
      <c r="U303" s="31"/>
      <c r="V303" s="31"/>
      <c r="W303" s="31"/>
      <c r="X303" s="31"/>
      <c r="Y303" s="18"/>
    </row>
    <row r="304" spans="1:25" ht="24.75" hidden="1" customHeight="1" thickTop="1" thickBot="1">
      <c r="A304" s="3">
        <f t="shared" si="82"/>
        <v>220</v>
      </c>
      <c r="B304" s="38"/>
      <c r="C304" s="9"/>
      <c r="D304" s="96"/>
      <c r="M304" s="25">
        <f t="shared" si="81"/>
        <v>184</v>
      </c>
      <c r="N304" s="23">
        <f t="shared" si="83"/>
        <v>18700</v>
      </c>
      <c r="O304" s="7"/>
      <c r="P304" s="7"/>
      <c r="Q304" s="7"/>
      <c r="R304" s="7"/>
      <c r="S304" s="34"/>
      <c r="T304" s="31"/>
      <c r="U304" s="31"/>
      <c r="V304" s="31"/>
      <c r="W304" s="31"/>
      <c r="X304" s="31"/>
      <c r="Y304" s="18"/>
    </row>
    <row r="305" spans="1:25" ht="24.75" hidden="1" customHeight="1" thickTop="1" thickBot="1">
      <c r="A305" s="3">
        <f t="shared" si="82"/>
        <v>221</v>
      </c>
      <c r="B305" s="38"/>
      <c r="C305" s="9"/>
      <c r="D305" s="96"/>
      <c r="M305" s="25">
        <f t="shared" si="81"/>
        <v>185</v>
      </c>
      <c r="N305" s="23">
        <f t="shared" si="83"/>
        <v>18800</v>
      </c>
      <c r="O305" s="7"/>
      <c r="P305" s="7"/>
      <c r="Q305" s="7"/>
      <c r="R305" s="7"/>
      <c r="S305" s="34"/>
      <c r="T305" s="31"/>
      <c r="U305" s="31"/>
      <c r="V305" s="31"/>
      <c r="W305" s="31"/>
      <c r="X305" s="31"/>
      <c r="Y305" s="18"/>
    </row>
    <row r="306" spans="1:25" ht="24.75" hidden="1" customHeight="1" thickTop="1" thickBot="1">
      <c r="A306" s="3">
        <f t="shared" si="82"/>
        <v>222</v>
      </c>
      <c r="B306" s="38"/>
      <c r="C306" s="9"/>
      <c r="D306" s="96"/>
      <c r="M306" s="25">
        <f t="shared" si="81"/>
        <v>186</v>
      </c>
      <c r="N306" s="23">
        <f t="shared" si="83"/>
        <v>18900</v>
      </c>
      <c r="O306" s="7"/>
      <c r="P306" s="7"/>
      <c r="Q306" s="7"/>
      <c r="R306" s="7"/>
      <c r="S306" s="34"/>
      <c r="T306" s="31"/>
      <c r="U306" s="31"/>
      <c r="V306" s="31"/>
      <c r="W306" s="31"/>
      <c r="X306" s="31"/>
      <c r="Y306" s="18"/>
    </row>
    <row r="307" spans="1:25" ht="24.75" hidden="1" customHeight="1" thickTop="1" thickBot="1">
      <c r="A307" s="3">
        <f t="shared" si="82"/>
        <v>223</v>
      </c>
      <c r="B307" s="38"/>
      <c r="C307" s="9"/>
      <c r="D307" s="96"/>
      <c r="M307" s="25">
        <f t="shared" si="81"/>
        <v>187</v>
      </c>
      <c r="N307" s="23">
        <f t="shared" si="83"/>
        <v>19000</v>
      </c>
      <c r="O307" s="7"/>
      <c r="P307" s="7"/>
      <c r="Q307" s="7"/>
      <c r="R307" s="7"/>
      <c r="S307" s="34"/>
      <c r="T307" s="31"/>
      <c r="U307" s="31"/>
      <c r="V307" s="31"/>
      <c r="W307" s="31"/>
      <c r="X307" s="31"/>
      <c r="Y307" s="18"/>
    </row>
    <row r="308" spans="1:25" ht="24.75" hidden="1" customHeight="1" thickTop="1" thickBot="1">
      <c r="A308" s="3">
        <f t="shared" si="82"/>
        <v>224</v>
      </c>
      <c r="B308" s="38"/>
      <c r="C308" s="9"/>
      <c r="D308" s="96"/>
      <c r="M308" s="25">
        <f t="shared" si="81"/>
        <v>188</v>
      </c>
      <c r="N308" s="23">
        <f t="shared" si="83"/>
        <v>19100</v>
      </c>
      <c r="S308" s="35"/>
    </row>
    <row r="309" spans="1:25" ht="24.75" hidden="1" customHeight="1" thickTop="1" thickBot="1">
      <c r="A309" s="3">
        <f t="shared" si="82"/>
        <v>225</v>
      </c>
      <c r="B309" s="38"/>
      <c r="C309" s="9"/>
      <c r="D309" s="96"/>
      <c r="M309" s="25">
        <f t="shared" si="81"/>
        <v>189</v>
      </c>
      <c r="N309" s="23">
        <f t="shared" si="83"/>
        <v>19200</v>
      </c>
      <c r="S309" s="35"/>
    </row>
    <row r="310" spans="1:25" ht="24.75" hidden="1" customHeight="1" thickTop="1" thickBot="1">
      <c r="A310" s="3">
        <f t="shared" si="82"/>
        <v>226</v>
      </c>
      <c r="B310" s="38"/>
      <c r="C310" s="9"/>
      <c r="D310" s="96"/>
      <c r="M310" s="25">
        <f t="shared" si="81"/>
        <v>190</v>
      </c>
      <c r="N310" s="23">
        <f t="shared" si="83"/>
        <v>19300</v>
      </c>
      <c r="S310" s="35"/>
    </row>
    <row r="311" spans="1:25" ht="24.75" hidden="1" customHeight="1" thickTop="1" thickBot="1">
      <c r="A311" s="3">
        <f t="shared" si="82"/>
        <v>227</v>
      </c>
      <c r="B311" s="38"/>
      <c r="C311" s="9"/>
      <c r="D311" s="96"/>
      <c r="M311" s="25">
        <f t="shared" si="81"/>
        <v>191</v>
      </c>
      <c r="N311" s="23">
        <f t="shared" si="83"/>
        <v>19400</v>
      </c>
      <c r="S311" s="35"/>
    </row>
    <row r="312" spans="1:25" ht="24.75" hidden="1" customHeight="1" thickTop="1" thickBot="1">
      <c r="A312" s="3">
        <f t="shared" si="82"/>
        <v>228</v>
      </c>
      <c r="B312" s="38"/>
      <c r="C312" s="9"/>
      <c r="D312" s="96"/>
      <c r="M312" s="25">
        <f t="shared" si="81"/>
        <v>192</v>
      </c>
      <c r="N312" s="23">
        <f t="shared" si="83"/>
        <v>19500</v>
      </c>
      <c r="S312" s="35"/>
    </row>
    <row r="313" spans="1:25" ht="24.75" hidden="1" customHeight="1" thickTop="1" thickBot="1">
      <c r="A313" s="3">
        <f t="shared" si="82"/>
        <v>229</v>
      </c>
      <c r="B313" s="38"/>
      <c r="C313" s="9"/>
      <c r="D313" s="96"/>
      <c r="M313" s="25">
        <f t="shared" si="81"/>
        <v>193</v>
      </c>
      <c r="N313" s="23">
        <f t="shared" si="83"/>
        <v>19600</v>
      </c>
      <c r="S313" s="35"/>
    </row>
    <row r="314" spans="1:25" ht="24.75" hidden="1" customHeight="1" thickTop="1" thickBot="1">
      <c r="A314" s="3">
        <f t="shared" si="82"/>
        <v>230</v>
      </c>
      <c r="B314" s="38"/>
      <c r="C314" s="9"/>
      <c r="D314" s="96"/>
      <c r="M314" s="25">
        <f t="shared" si="81"/>
        <v>194</v>
      </c>
      <c r="N314" s="23">
        <f t="shared" si="83"/>
        <v>19700</v>
      </c>
      <c r="S314" s="35"/>
    </row>
    <row r="315" spans="1:25" ht="24.75" hidden="1" customHeight="1" thickTop="1" thickBot="1">
      <c r="A315" s="3">
        <f t="shared" si="82"/>
        <v>231</v>
      </c>
      <c r="B315" s="38"/>
      <c r="C315" s="9"/>
      <c r="D315" s="96"/>
      <c r="M315" s="25">
        <f t="shared" ref="M315:M378" si="84">1+M314</f>
        <v>195</v>
      </c>
      <c r="N315" s="23">
        <f t="shared" si="83"/>
        <v>19800</v>
      </c>
      <c r="S315" s="35"/>
    </row>
    <row r="316" spans="1:25" ht="24.75" hidden="1" customHeight="1" thickTop="1" thickBot="1">
      <c r="A316" s="3">
        <f t="shared" si="82"/>
        <v>232</v>
      </c>
      <c r="B316" s="38"/>
      <c r="C316" s="9"/>
      <c r="D316" s="96"/>
      <c r="M316" s="25">
        <f t="shared" si="84"/>
        <v>196</v>
      </c>
      <c r="N316" s="23">
        <f t="shared" si="83"/>
        <v>19900</v>
      </c>
      <c r="S316" s="35"/>
    </row>
    <row r="317" spans="1:25" ht="24.75" hidden="1" customHeight="1" thickTop="1" thickBot="1">
      <c r="A317" s="3">
        <f t="shared" si="82"/>
        <v>233</v>
      </c>
      <c r="B317" s="38"/>
      <c r="C317" s="9"/>
      <c r="D317" s="96"/>
      <c r="M317" s="25">
        <f t="shared" si="84"/>
        <v>197</v>
      </c>
      <c r="N317" s="23">
        <f t="shared" si="83"/>
        <v>20000</v>
      </c>
      <c r="S317" s="35"/>
    </row>
    <row r="318" spans="1:25" ht="24.75" hidden="1" customHeight="1" thickTop="1" thickBot="1">
      <c r="A318" s="3">
        <f t="shared" si="82"/>
        <v>234</v>
      </c>
      <c r="B318" s="38"/>
      <c r="C318" s="9"/>
      <c r="D318" s="96"/>
      <c r="M318" s="25">
        <f t="shared" si="84"/>
        <v>198</v>
      </c>
      <c r="N318" s="23">
        <f t="shared" si="83"/>
        <v>20100</v>
      </c>
      <c r="S318" s="35"/>
    </row>
    <row r="319" spans="1:25" ht="24.75" hidden="1" customHeight="1" thickTop="1" thickBot="1">
      <c r="A319" s="3">
        <f t="shared" si="82"/>
        <v>235</v>
      </c>
      <c r="B319" s="38"/>
      <c r="C319" s="9"/>
      <c r="D319" s="96"/>
      <c r="M319" s="25">
        <f t="shared" si="84"/>
        <v>199</v>
      </c>
      <c r="N319" s="23">
        <f t="shared" si="83"/>
        <v>20200</v>
      </c>
      <c r="S319" s="35"/>
    </row>
    <row r="320" spans="1:25" ht="24.75" hidden="1" customHeight="1" thickTop="1" thickBot="1">
      <c r="A320" s="3">
        <f t="shared" si="82"/>
        <v>236</v>
      </c>
      <c r="B320" s="38"/>
      <c r="C320" s="9"/>
      <c r="D320" s="96"/>
      <c r="M320" s="25">
        <f t="shared" si="84"/>
        <v>200</v>
      </c>
      <c r="N320" s="23">
        <f t="shared" si="83"/>
        <v>20300</v>
      </c>
      <c r="S320" s="35"/>
    </row>
    <row r="321" spans="1:19" ht="24.75" hidden="1" customHeight="1" thickTop="1" thickBot="1">
      <c r="A321" s="3">
        <f t="shared" si="82"/>
        <v>237</v>
      </c>
      <c r="B321" s="38"/>
      <c r="C321" s="9"/>
      <c r="D321" s="96"/>
      <c r="M321" s="25">
        <f t="shared" si="84"/>
        <v>201</v>
      </c>
      <c r="N321" s="23">
        <f t="shared" si="83"/>
        <v>20400</v>
      </c>
      <c r="S321" s="35"/>
    </row>
    <row r="322" spans="1:19" ht="24.75" hidden="1" customHeight="1" thickTop="1" thickBot="1">
      <c r="A322" s="3">
        <f t="shared" si="82"/>
        <v>238</v>
      </c>
      <c r="B322" s="38"/>
      <c r="C322" s="9"/>
      <c r="D322" s="96"/>
      <c r="M322" s="25">
        <f t="shared" si="84"/>
        <v>202</v>
      </c>
      <c r="N322" s="23">
        <f t="shared" si="83"/>
        <v>20500</v>
      </c>
      <c r="S322" s="35"/>
    </row>
    <row r="323" spans="1:19" ht="24.75" hidden="1" customHeight="1" thickTop="1" thickBot="1">
      <c r="A323" s="3">
        <f t="shared" si="82"/>
        <v>239</v>
      </c>
      <c r="B323" s="38"/>
      <c r="C323" s="9"/>
      <c r="D323" s="96"/>
      <c r="M323" s="25">
        <f t="shared" si="84"/>
        <v>203</v>
      </c>
      <c r="N323" s="23">
        <f t="shared" si="83"/>
        <v>20600</v>
      </c>
      <c r="S323" s="35"/>
    </row>
    <row r="324" spans="1:19" ht="24.75" hidden="1" customHeight="1" thickTop="1" thickBot="1">
      <c r="A324" s="3">
        <f t="shared" si="82"/>
        <v>240</v>
      </c>
      <c r="B324" s="38"/>
      <c r="C324" s="9"/>
      <c r="D324" s="96"/>
      <c r="M324" s="25">
        <f t="shared" si="84"/>
        <v>204</v>
      </c>
      <c r="N324" s="23">
        <f t="shared" si="83"/>
        <v>20700</v>
      </c>
      <c r="S324" s="35"/>
    </row>
    <row r="325" spans="1:19" ht="24.75" hidden="1" customHeight="1" thickTop="1" thickBot="1">
      <c r="A325" s="3">
        <f t="shared" si="82"/>
        <v>241</v>
      </c>
      <c r="B325" s="38"/>
      <c r="C325" s="9"/>
      <c r="D325" s="96"/>
      <c r="M325" s="25">
        <f t="shared" si="84"/>
        <v>205</v>
      </c>
      <c r="N325" s="23">
        <f t="shared" si="83"/>
        <v>20800</v>
      </c>
      <c r="S325" s="35"/>
    </row>
    <row r="326" spans="1:19" ht="24.75" hidden="1" customHeight="1" thickTop="1" thickBot="1">
      <c r="A326" s="3">
        <f t="shared" si="82"/>
        <v>242</v>
      </c>
      <c r="B326" s="38"/>
      <c r="C326" s="9"/>
      <c r="D326" s="96"/>
      <c r="M326" s="25">
        <f t="shared" si="84"/>
        <v>206</v>
      </c>
      <c r="N326" s="23">
        <f t="shared" si="83"/>
        <v>20900</v>
      </c>
      <c r="S326" s="35"/>
    </row>
    <row r="327" spans="1:19" ht="24.75" hidden="1" customHeight="1" thickTop="1" thickBot="1">
      <c r="A327" s="3">
        <f t="shared" si="82"/>
        <v>243</v>
      </c>
      <c r="B327" s="38"/>
      <c r="C327" s="9"/>
      <c r="D327" s="96"/>
      <c r="M327" s="25">
        <f t="shared" si="84"/>
        <v>207</v>
      </c>
      <c r="N327" s="23">
        <f t="shared" si="83"/>
        <v>21000</v>
      </c>
      <c r="S327" s="35"/>
    </row>
    <row r="328" spans="1:19" ht="24.75" hidden="1" customHeight="1" thickTop="1" thickBot="1">
      <c r="A328" s="3">
        <f t="shared" si="82"/>
        <v>244</v>
      </c>
      <c r="B328" s="38"/>
      <c r="C328" s="9"/>
      <c r="D328" s="96"/>
      <c r="M328" s="25">
        <f t="shared" si="84"/>
        <v>208</v>
      </c>
      <c r="N328" s="23">
        <f t="shared" si="83"/>
        <v>21100</v>
      </c>
      <c r="S328" s="35"/>
    </row>
    <row r="329" spans="1:19" ht="24.75" hidden="1" customHeight="1" thickTop="1" thickBot="1">
      <c r="A329" s="3">
        <f t="shared" si="82"/>
        <v>245</v>
      </c>
      <c r="B329" s="38"/>
      <c r="C329" s="9"/>
      <c r="D329" s="96"/>
      <c r="M329" s="25">
        <f t="shared" si="84"/>
        <v>209</v>
      </c>
      <c r="N329" s="23">
        <f t="shared" si="83"/>
        <v>21200</v>
      </c>
      <c r="S329" s="35"/>
    </row>
    <row r="330" spans="1:19" ht="24.75" hidden="1" customHeight="1" thickTop="1" thickBot="1">
      <c r="A330" s="3">
        <f t="shared" si="82"/>
        <v>246</v>
      </c>
      <c r="B330" s="38"/>
      <c r="C330" s="9"/>
      <c r="D330" s="96"/>
      <c r="M330" s="25">
        <f t="shared" si="84"/>
        <v>210</v>
      </c>
      <c r="N330" s="23">
        <f t="shared" si="83"/>
        <v>21300</v>
      </c>
      <c r="S330" s="35"/>
    </row>
    <row r="331" spans="1:19" ht="24.75" hidden="1" customHeight="1" thickTop="1" thickBot="1">
      <c r="A331" s="3">
        <f t="shared" si="82"/>
        <v>247</v>
      </c>
      <c r="B331" s="38"/>
      <c r="C331" s="9"/>
      <c r="D331" s="96"/>
      <c r="M331" s="25">
        <f t="shared" si="84"/>
        <v>211</v>
      </c>
      <c r="N331" s="23">
        <f t="shared" si="83"/>
        <v>21400</v>
      </c>
      <c r="S331" s="35"/>
    </row>
    <row r="332" spans="1:19" ht="24.75" hidden="1" customHeight="1" thickTop="1" thickBot="1">
      <c r="A332" s="3">
        <f t="shared" si="82"/>
        <v>248</v>
      </c>
      <c r="B332" s="38"/>
      <c r="C332" s="9"/>
      <c r="D332" s="96"/>
      <c r="M332" s="25">
        <f t="shared" si="84"/>
        <v>212</v>
      </c>
      <c r="N332" s="23">
        <f t="shared" si="83"/>
        <v>21500</v>
      </c>
      <c r="S332" s="35"/>
    </row>
    <row r="333" spans="1:19" ht="24.75" hidden="1" customHeight="1" thickTop="1" thickBot="1">
      <c r="A333" s="3">
        <f t="shared" si="82"/>
        <v>249</v>
      </c>
      <c r="B333" s="56"/>
      <c r="M333" s="25">
        <f t="shared" si="84"/>
        <v>213</v>
      </c>
      <c r="N333" s="23">
        <f t="shared" si="83"/>
        <v>21600</v>
      </c>
      <c r="S333" s="35"/>
    </row>
    <row r="334" spans="1:19" ht="24.75" hidden="1" customHeight="1" thickTop="1" thickBot="1">
      <c r="A334" s="3">
        <f t="shared" si="82"/>
        <v>250</v>
      </c>
      <c r="B334" s="56"/>
      <c r="M334" s="25">
        <f t="shared" si="84"/>
        <v>214</v>
      </c>
      <c r="N334" s="23">
        <f t="shared" si="83"/>
        <v>21700</v>
      </c>
      <c r="S334" s="35"/>
    </row>
    <row r="335" spans="1:19" ht="24.75" hidden="1" customHeight="1" thickTop="1" thickBot="1">
      <c r="A335" s="3">
        <f t="shared" si="82"/>
        <v>251</v>
      </c>
      <c r="B335" s="56"/>
      <c r="M335" s="25">
        <f t="shared" si="84"/>
        <v>215</v>
      </c>
      <c r="N335" s="23">
        <f t="shared" si="83"/>
        <v>21800</v>
      </c>
    </row>
    <row r="336" spans="1:19" ht="24.75" hidden="1" customHeight="1" thickTop="1" thickBot="1">
      <c r="A336" s="3">
        <f t="shared" si="82"/>
        <v>252</v>
      </c>
      <c r="B336" s="56"/>
      <c r="M336" s="25">
        <f t="shared" si="84"/>
        <v>216</v>
      </c>
      <c r="N336" s="23">
        <f t="shared" si="83"/>
        <v>21900</v>
      </c>
    </row>
    <row r="337" spans="1:14" ht="24.75" hidden="1" customHeight="1" thickTop="1" thickBot="1">
      <c r="A337" s="3">
        <f t="shared" si="82"/>
        <v>253</v>
      </c>
      <c r="B337" s="56"/>
      <c r="M337" s="25">
        <f t="shared" si="84"/>
        <v>217</v>
      </c>
      <c r="N337" s="23">
        <f t="shared" si="83"/>
        <v>22000</v>
      </c>
    </row>
    <row r="338" spans="1:14" ht="24.75" hidden="1" customHeight="1" thickTop="1" thickBot="1">
      <c r="A338" s="3">
        <f t="shared" si="82"/>
        <v>254</v>
      </c>
      <c r="B338" s="56"/>
      <c r="M338" s="25">
        <f t="shared" si="84"/>
        <v>218</v>
      </c>
      <c r="N338" s="23">
        <f t="shared" si="83"/>
        <v>22100</v>
      </c>
    </row>
    <row r="339" spans="1:14" ht="24.75" hidden="1" customHeight="1" thickTop="1" thickBot="1">
      <c r="A339" s="3">
        <f t="shared" si="82"/>
        <v>255</v>
      </c>
      <c r="B339" s="56"/>
      <c r="M339" s="25">
        <f t="shared" si="84"/>
        <v>219</v>
      </c>
      <c r="N339" s="23">
        <f t="shared" si="83"/>
        <v>22200</v>
      </c>
    </row>
    <row r="340" spans="1:14" ht="24.75" hidden="1" customHeight="1" thickTop="1" thickBot="1">
      <c r="A340" s="3">
        <f t="shared" si="82"/>
        <v>256</v>
      </c>
      <c r="B340" s="56"/>
      <c r="M340" s="25">
        <f t="shared" si="84"/>
        <v>220</v>
      </c>
      <c r="N340" s="23">
        <f t="shared" si="83"/>
        <v>22300</v>
      </c>
    </row>
    <row r="341" spans="1:14" ht="24.75" hidden="1" customHeight="1" thickTop="1" thickBot="1">
      <c r="A341" s="3">
        <f t="shared" si="82"/>
        <v>257</v>
      </c>
      <c r="B341" s="56"/>
      <c r="M341" s="25">
        <f t="shared" si="84"/>
        <v>221</v>
      </c>
      <c r="N341" s="23">
        <f t="shared" si="83"/>
        <v>22400</v>
      </c>
    </row>
    <row r="342" spans="1:14" ht="24.75" hidden="1" customHeight="1" thickTop="1" thickBot="1">
      <c r="A342" s="3">
        <f t="shared" si="82"/>
        <v>258</v>
      </c>
      <c r="B342" s="56"/>
      <c r="M342" s="25">
        <f t="shared" si="84"/>
        <v>222</v>
      </c>
      <c r="N342" s="23">
        <f t="shared" si="83"/>
        <v>22500</v>
      </c>
    </row>
    <row r="343" spans="1:14" ht="24.75" hidden="1" customHeight="1" thickTop="1" thickBot="1">
      <c r="A343" s="3">
        <f t="shared" ref="A343:A406" si="85">1+A342</f>
        <v>259</v>
      </c>
      <c r="B343" s="56"/>
      <c r="M343" s="25">
        <f t="shared" si="84"/>
        <v>223</v>
      </c>
      <c r="N343" s="23">
        <f t="shared" si="83"/>
        <v>22600</v>
      </c>
    </row>
    <row r="344" spans="1:14" ht="24.75" hidden="1" customHeight="1" thickTop="1" thickBot="1">
      <c r="A344" s="3">
        <f t="shared" si="85"/>
        <v>260</v>
      </c>
      <c r="B344" s="56"/>
      <c r="M344" s="25">
        <f t="shared" si="84"/>
        <v>224</v>
      </c>
      <c r="N344" s="23">
        <f t="shared" si="83"/>
        <v>22700</v>
      </c>
    </row>
    <row r="345" spans="1:14" ht="24.75" hidden="1" customHeight="1" thickTop="1" thickBot="1">
      <c r="A345" s="3">
        <f t="shared" si="85"/>
        <v>261</v>
      </c>
      <c r="B345" s="56"/>
      <c r="M345" s="25">
        <f t="shared" si="84"/>
        <v>225</v>
      </c>
      <c r="N345" s="23">
        <f t="shared" si="83"/>
        <v>22800</v>
      </c>
    </row>
    <row r="346" spans="1:14" ht="24.75" hidden="1" customHeight="1" thickTop="1" thickBot="1">
      <c r="A346" s="3">
        <f t="shared" si="85"/>
        <v>262</v>
      </c>
      <c r="B346" s="56"/>
      <c r="M346" s="25">
        <f t="shared" si="84"/>
        <v>226</v>
      </c>
      <c r="N346" s="23">
        <f t="shared" si="83"/>
        <v>22900</v>
      </c>
    </row>
    <row r="347" spans="1:14" ht="24.75" hidden="1" customHeight="1" thickTop="1" thickBot="1">
      <c r="A347" s="3">
        <f t="shared" si="85"/>
        <v>263</v>
      </c>
      <c r="B347" s="56"/>
      <c r="M347" s="25">
        <f t="shared" si="84"/>
        <v>227</v>
      </c>
      <c r="N347" s="23">
        <f t="shared" si="83"/>
        <v>23000</v>
      </c>
    </row>
    <row r="348" spans="1:14" ht="24.75" hidden="1" customHeight="1" thickTop="1" thickBot="1">
      <c r="A348" s="3">
        <f t="shared" si="85"/>
        <v>264</v>
      </c>
      <c r="B348" s="56"/>
      <c r="M348" s="25">
        <f t="shared" si="84"/>
        <v>228</v>
      </c>
      <c r="N348" s="23">
        <f t="shared" si="83"/>
        <v>23100</v>
      </c>
    </row>
    <row r="349" spans="1:14" ht="24.75" hidden="1" customHeight="1" thickTop="1" thickBot="1">
      <c r="A349" s="3">
        <f t="shared" si="85"/>
        <v>265</v>
      </c>
      <c r="B349" s="56"/>
      <c r="M349" s="25">
        <f t="shared" si="84"/>
        <v>229</v>
      </c>
      <c r="N349" s="23">
        <f t="shared" si="83"/>
        <v>23200</v>
      </c>
    </row>
    <row r="350" spans="1:14" ht="24.75" hidden="1" customHeight="1" thickTop="1" thickBot="1">
      <c r="A350" s="3">
        <f t="shared" si="85"/>
        <v>266</v>
      </c>
      <c r="B350" s="56"/>
      <c r="M350" s="25">
        <f t="shared" si="84"/>
        <v>230</v>
      </c>
      <c r="N350" s="23">
        <f t="shared" si="83"/>
        <v>23300</v>
      </c>
    </row>
    <row r="351" spans="1:14" ht="24.75" hidden="1" customHeight="1" thickTop="1" thickBot="1">
      <c r="A351" s="3">
        <f t="shared" si="85"/>
        <v>267</v>
      </c>
      <c r="B351" s="56"/>
      <c r="M351" s="25">
        <f t="shared" si="84"/>
        <v>231</v>
      </c>
      <c r="N351" s="23">
        <f t="shared" si="83"/>
        <v>23400</v>
      </c>
    </row>
    <row r="352" spans="1:14" ht="24.75" hidden="1" customHeight="1" thickTop="1" thickBot="1">
      <c r="A352" s="3">
        <f t="shared" si="85"/>
        <v>268</v>
      </c>
      <c r="B352" s="56"/>
      <c r="M352" s="25">
        <f t="shared" si="84"/>
        <v>232</v>
      </c>
      <c r="N352" s="23">
        <f t="shared" si="83"/>
        <v>23500</v>
      </c>
    </row>
    <row r="353" spans="1:14" ht="24.75" hidden="1" customHeight="1" thickTop="1" thickBot="1">
      <c r="A353" s="3">
        <f t="shared" si="85"/>
        <v>269</v>
      </c>
      <c r="B353" s="56"/>
      <c r="M353" s="25">
        <f t="shared" si="84"/>
        <v>233</v>
      </c>
      <c r="N353" s="23">
        <f t="shared" si="83"/>
        <v>23600</v>
      </c>
    </row>
    <row r="354" spans="1:14" ht="24.75" hidden="1" customHeight="1" thickTop="1" thickBot="1">
      <c r="A354" s="3">
        <f t="shared" si="85"/>
        <v>270</v>
      </c>
      <c r="B354" s="56"/>
      <c r="M354" s="25">
        <f t="shared" si="84"/>
        <v>234</v>
      </c>
      <c r="N354" s="23">
        <f t="shared" si="83"/>
        <v>23700</v>
      </c>
    </row>
    <row r="355" spans="1:14" ht="24.75" hidden="1" customHeight="1" thickTop="1" thickBot="1">
      <c r="A355" s="3">
        <f t="shared" si="85"/>
        <v>271</v>
      </c>
      <c r="B355" s="56"/>
      <c r="M355" s="25">
        <f t="shared" si="84"/>
        <v>235</v>
      </c>
      <c r="N355" s="23">
        <f t="shared" si="83"/>
        <v>23800</v>
      </c>
    </row>
    <row r="356" spans="1:14" ht="24.75" hidden="1" customHeight="1" thickTop="1" thickBot="1">
      <c r="A356" s="3">
        <f t="shared" si="85"/>
        <v>272</v>
      </c>
      <c r="B356" s="56"/>
      <c r="M356" s="25">
        <f t="shared" si="84"/>
        <v>236</v>
      </c>
      <c r="N356" s="23">
        <f t="shared" si="83"/>
        <v>23900</v>
      </c>
    </row>
    <row r="357" spans="1:14" ht="24.75" hidden="1" customHeight="1" thickTop="1" thickBot="1">
      <c r="A357" s="3">
        <f t="shared" si="85"/>
        <v>273</v>
      </c>
      <c r="B357" s="56"/>
      <c r="M357" s="25">
        <f t="shared" si="84"/>
        <v>237</v>
      </c>
      <c r="N357" s="23">
        <f t="shared" ref="N357:N420" si="86">100+N356</f>
        <v>24000</v>
      </c>
    </row>
    <row r="358" spans="1:14" ht="24.75" hidden="1" customHeight="1" thickTop="1" thickBot="1">
      <c r="A358" s="3">
        <f t="shared" si="85"/>
        <v>274</v>
      </c>
      <c r="B358" s="56"/>
      <c r="M358" s="25">
        <f t="shared" si="84"/>
        <v>238</v>
      </c>
      <c r="N358" s="23">
        <f t="shared" si="86"/>
        <v>24100</v>
      </c>
    </row>
    <row r="359" spans="1:14" ht="24.75" hidden="1" customHeight="1" thickTop="1" thickBot="1">
      <c r="A359" s="3">
        <f t="shared" si="85"/>
        <v>275</v>
      </c>
      <c r="B359" s="56"/>
      <c r="M359" s="25">
        <f t="shared" si="84"/>
        <v>239</v>
      </c>
      <c r="N359" s="23">
        <f t="shared" si="86"/>
        <v>24200</v>
      </c>
    </row>
    <row r="360" spans="1:14" ht="24.75" hidden="1" customHeight="1" thickTop="1" thickBot="1">
      <c r="A360" s="3">
        <f t="shared" si="85"/>
        <v>276</v>
      </c>
      <c r="B360" s="56"/>
      <c r="M360" s="25">
        <f t="shared" si="84"/>
        <v>240</v>
      </c>
      <c r="N360" s="23">
        <f t="shared" si="86"/>
        <v>24300</v>
      </c>
    </row>
    <row r="361" spans="1:14" ht="24.75" hidden="1" customHeight="1" thickTop="1" thickBot="1">
      <c r="A361" s="3">
        <f t="shared" si="85"/>
        <v>277</v>
      </c>
      <c r="B361" s="56"/>
      <c r="M361" s="25">
        <f t="shared" si="84"/>
        <v>241</v>
      </c>
      <c r="N361" s="23">
        <f t="shared" si="86"/>
        <v>24400</v>
      </c>
    </row>
    <row r="362" spans="1:14" ht="24.75" hidden="1" customHeight="1" thickTop="1" thickBot="1">
      <c r="A362" s="3">
        <f t="shared" si="85"/>
        <v>278</v>
      </c>
      <c r="B362" s="56"/>
      <c r="M362" s="25">
        <f t="shared" si="84"/>
        <v>242</v>
      </c>
      <c r="N362" s="23">
        <f t="shared" si="86"/>
        <v>24500</v>
      </c>
    </row>
    <row r="363" spans="1:14" ht="24.75" hidden="1" customHeight="1" thickTop="1" thickBot="1">
      <c r="A363" s="3">
        <f t="shared" si="85"/>
        <v>279</v>
      </c>
      <c r="B363" s="56"/>
      <c r="M363" s="25">
        <f t="shared" si="84"/>
        <v>243</v>
      </c>
      <c r="N363" s="23">
        <f t="shared" si="86"/>
        <v>24600</v>
      </c>
    </row>
    <row r="364" spans="1:14" ht="24.75" hidden="1" customHeight="1" thickTop="1" thickBot="1">
      <c r="A364" s="3">
        <f t="shared" si="85"/>
        <v>280</v>
      </c>
      <c r="B364" s="38"/>
      <c r="M364" s="25">
        <f t="shared" si="84"/>
        <v>244</v>
      </c>
      <c r="N364" s="23">
        <f t="shared" si="86"/>
        <v>24700</v>
      </c>
    </row>
    <row r="365" spans="1:14" ht="24.75" hidden="1" customHeight="1" thickTop="1" thickBot="1">
      <c r="A365" s="3">
        <f t="shared" si="85"/>
        <v>281</v>
      </c>
      <c r="B365" s="38"/>
      <c r="M365" s="25">
        <f t="shared" si="84"/>
        <v>245</v>
      </c>
      <c r="N365" s="23">
        <f t="shared" si="86"/>
        <v>24800</v>
      </c>
    </row>
    <row r="366" spans="1:14" ht="24.75" hidden="1" customHeight="1" thickTop="1" thickBot="1">
      <c r="A366" s="3">
        <f t="shared" si="85"/>
        <v>282</v>
      </c>
      <c r="B366" s="38"/>
      <c r="M366" s="25">
        <f t="shared" si="84"/>
        <v>246</v>
      </c>
      <c r="N366" s="23">
        <f t="shared" si="86"/>
        <v>24900</v>
      </c>
    </row>
    <row r="367" spans="1:14" ht="24.75" hidden="1" customHeight="1" thickTop="1" thickBot="1">
      <c r="A367" s="3">
        <f t="shared" si="85"/>
        <v>283</v>
      </c>
      <c r="B367" s="38"/>
      <c r="M367" s="25">
        <f t="shared" si="84"/>
        <v>247</v>
      </c>
      <c r="N367" s="23">
        <f t="shared" si="86"/>
        <v>25000</v>
      </c>
    </row>
    <row r="368" spans="1:14" ht="24.75" hidden="1" customHeight="1" thickTop="1" thickBot="1">
      <c r="A368" s="3">
        <f t="shared" si="85"/>
        <v>284</v>
      </c>
      <c r="B368" s="38"/>
      <c r="M368" s="25">
        <f t="shared" si="84"/>
        <v>248</v>
      </c>
      <c r="N368" s="23">
        <f t="shared" si="86"/>
        <v>25100</v>
      </c>
    </row>
    <row r="369" spans="1:14" ht="24.75" hidden="1" customHeight="1" thickTop="1" thickBot="1">
      <c r="A369" s="3">
        <f t="shared" si="85"/>
        <v>285</v>
      </c>
      <c r="B369" s="38"/>
      <c r="M369" s="25">
        <f t="shared" si="84"/>
        <v>249</v>
      </c>
      <c r="N369" s="23">
        <f t="shared" si="86"/>
        <v>25200</v>
      </c>
    </row>
    <row r="370" spans="1:14" ht="24.75" hidden="1" customHeight="1" thickTop="1" thickBot="1">
      <c r="A370" s="3">
        <f t="shared" si="85"/>
        <v>286</v>
      </c>
      <c r="B370" s="38"/>
      <c r="M370" s="25">
        <f t="shared" si="84"/>
        <v>250</v>
      </c>
      <c r="N370" s="23">
        <f t="shared" si="86"/>
        <v>25300</v>
      </c>
    </row>
    <row r="371" spans="1:14" ht="24.75" hidden="1" customHeight="1" thickTop="1" thickBot="1">
      <c r="A371" s="3">
        <f t="shared" si="85"/>
        <v>287</v>
      </c>
      <c r="B371" s="38"/>
      <c r="M371" s="25">
        <f t="shared" si="84"/>
        <v>251</v>
      </c>
      <c r="N371" s="23">
        <f t="shared" si="86"/>
        <v>25400</v>
      </c>
    </row>
    <row r="372" spans="1:14" ht="24.75" hidden="1" customHeight="1" thickTop="1" thickBot="1">
      <c r="A372" s="3">
        <f t="shared" si="85"/>
        <v>288</v>
      </c>
      <c r="B372" s="38"/>
      <c r="M372" s="25">
        <f t="shared" si="84"/>
        <v>252</v>
      </c>
      <c r="N372" s="23">
        <f t="shared" si="86"/>
        <v>25500</v>
      </c>
    </row>
    <row r="373" spans="1:14" ht="24.75" hidden="1" customHeight="1" thickTop="1" thickBot="1">
      <c r="A373" s="3">
        <f t="shared" si="85"/>
        <v>289</v>
      </c>
      <c r="B373" s="38"/>
      <c r="M373" s="25">
        <f t="shared" si="84"/>
        <v>253</v>
      </c>
      <c r="N373" s="23">
        <f t="shared" si="86"/>
        <v>25600</v>
      </c>
    </row>
    <row r="374" spans="1:14" ht="24.75" hidden="1" customHeight="1" thickTop="1" thickBot="1">
      <c r="A374" s="3">
        <f t="shared" si="85"/>
        <v>290</v>
      </c>
      <c r="B374" s="38"/>
      <c r="M374" s="25">
        <f t="shared" si="84"/>
        <v>254</v>
      </c>
      <c r="N374" s="23">
        <f t="shared" si="86"/>
        <v>25700</v>
      </c>
    </row>
    <row r="375" spans="1:14" ht="24.75" hidden="1" customHeight="1" thickTop="1" thickBot="1">
      <c r="A375" s="3">
        <f t="shared" si="85"/>
        <v>291</v>
      </c>
      <c r="B375" s="38"/>
      <c r="M375" s="25">
        <f t="shared" si="84"/>
        <v>255</v>
      </c>
      <c r="N375" s="23">
        <f t="shared" si="86"/>
        <v>25800</v>
      </c>
    </row>
    <row r="376" spans="1:14" ht="12" hidden="1" customHeight="1" thickTop="1" thickBot="1">
      <c r="A376" s="3">
        <f t="shared" si="85"/>
        <v>292</v>
      </c>
      <c r="B376" s="38"/>
      <c r="M376" s="25">
        <f t="shared" si="84"/>
        <v>256</v>
      </c>
      <c r="N376" s="23">
        <f t="shared" si="86"/>
        <v>25900</v>
      </c>
    </row>
    <row r="377" spans="1:14" ht="24.75" hidden="1" customHeight="1" thickTop="1" thickBot="1">
      <c r="A377" s="3">
        <f t="shared" si="85"/>
        <v>293</v>
      </c>
      <c r="B377" s="38"/>
      <c r="M377" s="25">
        <f t="shared" si="84"/>
        <v>257</v>
      </c>
      <c r="N377" s="23">
        <f t="shared" si="86"/>
        <v>26000</v>
      </c>
    </row>
    <row r="378" spans="1:14" ht="24.75" hidden="1" customHeight="1" thickTop="1" thickBot="1">
      <c r="A378" s="3">
        <f t="shared" si="85"/>
        <v>294</v>
      </c>
      <c r="B378" s="38"/>
      <c r="M378" s="25">
        <f t="shared" si="84"/>
        <v>258</v>
      </c>
      <c r="N378" s="23">
        <f t="shared" si="86"/>
        <v>26100</v>
      </c>
    </row>
    <row r="379" spans="1:14" ht="24.75" hidden="1" customHeight="1" thickTop="1" thickBot="1">
      <c r="A379" s="3">
        <f t="shared" si="85"/>
        <v>295</v>
      </c>
      <c r="B379" s="38"/>
      <c r="M379" s="25">
        <f t="shared" ref="M379:M442" si="87">1+M378</f>
        <v>259</v>
      </c>
      <c r="N379" s="23">
        <f t="shared" si="86"/>
        <v>26200</v>
      </c>
    </row>
    <row r="380" spans="1:14" ht="24.75" hidden="1" customHeight="1" thickTop="1" thickBot="1">
      <c r="A380" s="3">
        <f t="shared" si="85"/>
        <v>296</v>
      </c>
      <c r="B380" s="38"/>
      <c r="M380" s="25">
        <f t="shared" si="87"/>
        <v>260</v>
      </c>
      <c r="N380" s="23">
        <f t="shared" si="86"/>
        <v>26300</v>
      </c>
    </row>
    <row r="381" spans="1:14" ht="24.75" hidden="1" customHeight="1" thickTop="1" thickBot="1">
      <c r="A381" s="3">
        <f t="shared" si="85"/>
        <v>297</v>
      </c>
      <c r="B381" s="38"/>
      <c r="M381" s="25">
        <f t="shared" si="87"/>
        <v>261</v>
      </c>
      <c r="N381" s="23">
        <f t="shared" si="86"/>
        <v>26400</v>
      </c>
    </row>
    <row r="382" spans="1:14" ht="24.75" hidden="1" customHeight="1" thickTop="1" thickBot="1">
      <c r="A382" s="3">
        <f t="shared" si="85"/>
        <v>298</v>
      </c>
      <c r="B382" s="38"/>
      <c r="M382" s="25">
        <f t="shared" si="87"/>
        <v>262</v>
      </c>
      <c r="N382" s="23">
        <f t="shared" si="86"/>
        <v>26500</v>
      </c>
    </row>
    <row r="383" spans="1:14" ht="24.75" hidden="1" customHeight="1" thickTop="1" thickBot="1">
      <c r="A383" s="3">
        <f t="shared" si="85"/>
        <v>299</v>
      </c>
      <c r="B383" s="38"/>
      <c r="M383" s="25">
        <f t="shared" si="87"/>
        <v>263</v>
      </c>
      <c r="N383" s="23">
        <f t="shared" si="86"/>
        <v>26600</v>
      </c>
    </row>
    <row r="384" spans="1:14" ht="24.75" hidden="1" customHeight="1" thickTop="1" thickBot="1">
      <c r="A384" s="3">
        <f t="shared" si="85"/>
        <v>300</v>
      </c>
      <c r="B384" s="38"/>
      <c r="M384" s="25">
        <f t="shared" si="87"/>
        <v>264</v>
      </c>
      <c r="N384" s="23">
        <f t="shared" si="86"/>
        <v>26700</v>
      </c>
    </row>
    <row r="385" spans="1:14" ht="24.75" hidden="1" customHeight="1" thickTop="1" thickBot="1">
      <c r="A385" s="3">
        <f t="shared" si="85"/>
        <v>301</v>
      </c>
      <c r="B385" s="38"/>
      <c r="M385" s="25">
        <f t="shared" si="87"/>
        <v>265</v>
      </c>
      <c r="N385" s="23">
        <f t="shared" si="86"/>
        <v>26800</v>
      </c>
    </row>
    <row r="386" spans="1:14" ht="24.75" hidden="1" customHeight="1" thickTop="1" thickBot="1">
      <c r="A386" s="3">
        <f t="shared" si="85"/>
        <v>302</v>
      </c>
      <c r="B386" s="38"/>
      <c r="M386" s="25">
        <f t="shared" si="87"/>
        <v>266</v>
      </c>
      <c r="N386" s="23">
        <f t="shared" si="86"/>
        <v>26900</v>
      </c>
    </row>
    <row r="387" spans="1:14" ht="24.75" hidden="1" customHeight="1" thickTop="1" thickBot="1">
      <c r="A387" s="3">
        <f t="shared" si="85"/>
        <v>303</v>
      </c>
      <c r="B387" s="38"/>
      <c r="M387" s="25">
        <f t="shared" si="87"/>
        <v>267</v>
      </c>
      <c r="N387" s="23">
        <f t="shared" si="86"/>
        <v>27000</v>
      </c>
    </row>
    <row r="388" spans="1:14" ht="24.75" hidden="1" customHeight="1" thickTop="1" thickBot="1">
      <c r="A388" s="3">
        <f t="shared" si="85"/>
        <v>304</v>
      </c>
      <c r="B388" s="38"/>
      <c r="M388" s="25">
        <f t="shared" si="87"/>
        <v>268</v>
      </c>
      <c r="N388" s="23">
        <f t="shared" si="86"/>
        <v>27100</v>
      </c>
    </row>
    <row r="389" spans="1:14" ht="24.75" hidden="1" customHeight="1" thickTop="1" thickBot="1">
      <c r="A389" s="3">
        <f t="shared" si="85"/>
        <v>305</v>
      </c>
      <c r="B389" s="38"/>
      <c r="M389" s="25">
        <f t="shared" si="87"/>
        <v>269</v>
      </c>
      <c r="N389" s="23">
        <f t="shared" si="86"/>
        <v>27200</v>
      </c>
    </row>
    <row r="390" spans="1:14" ht="24.75" hidden="1" customHeight="1" thickTop="1" thickBot="1">
      <c r="A390" s="3">
        <f t="shared" si="85"/>
        <v>306</v>
      </c>
      <c r="B390" s="38"/>
      <c r="M390" s="25">
        <f t="shared" si="87"/>
        <v>270</v>
      </c>
      <c r="N390" s="23">
        <f t="shared" si="86"/>
        <v>27300</v>
      </c>
    </row>
    <row r="391" spans="1:14" ht="24.75" hidden="1" customHeight="1" thickTop="1" thickBot="1">
      <c r="A391" s="3">
        <f t="shared" si="85"/>
        <v>307</v>
      </c>
      <c r="B391" s="38"/>
      <c r="M391" s="25">
        <f t="shared" si="87"/>
        <v>271</v>
      </c>
      <c r="N391" s="23">
        <f t="shared" si="86"/>
        <v>27400</v>
      </c>
    </row>
    <row r="392" spans="1:14" ht="24.75" hidden="1" customHeight="1" thickTop="1" thickBot="1">
      <c r="A392" s="3">
        <f t="shared" si="85"/>
        <v>308</v>
      </c>
      <c r="B392" s="38"/>
      <c r="M392" s="25">
        <f t="shared" si="87"/>
        <v>272</v>
      </c>
      <c r="N392" s="23">
        <f t="shared" si="86"/>
        <v>27500</v>
      </c>
    </row>
    <row r="393" spans="1:14" ht="24.75" hidden="1" customHeight="1" thickTop="1" thickBot="1">
      <c r="A393" s="3">
        <f t="shared" si="85"/>
        <v>309</v>
      </c>
      <c r="B393" s="38"/>
      <c r="M393" s="25">
        <f t="shared" si="87"/>
        <v>273</v>
      </c>
      <c r="N393" s="23">
        <f t="shared" si="86"/>
        <v>27600</v>
      </c>
    </row>
    <row r="394" spans="1:14" ht="24.75" hidden="1" customHeight="1" thickTop="1" thickBot="1">
      <c r="A394" s="3">
        <f t="shared" si="85"/>
        <v>310</v>
      </c>
      <c r="B394" s="38"/>
      <c r="M394" s="25">
        <f t="shared" si="87"/>
        <v>274</v>
      </c>
      <c r="N394" s="23">
        <f t="shared" si="86"/>
        <v>27700</v>
      </c>
    </row>
    <row r="395" spans="1:14" ht="24.75" hidden="1" customHeight="1" thickTop="1" thickBot="1">
      <c r="A395" s="3">
        <f t="shared" si="85"/>
        <v>311</v>
      </c>
      <c r="B395" s="38"/>
      <c r="M395" s="25">
        <f t="shared" si="87"/>
        <v>275</v>
      </c>
      <c r="N395" s="23">
        <f t="shared" si="86"/>
        <v>27800</v>
      </c>
    </row>
    <row r="396" spans="1:14" ht="24.75" hidden="1" customHeight="1" thickTop="1" thickBot="1">
      <c r="A396" s="3">
        <f t="shared" si="85"/>
        <v>312</v>
      </c>
      <c r="B396" s="38"/>
      <c r="M396" s="25">
        <f t="shared" si="87"/>
        <v>276</v>
      </c>
      <c r="N396" s="23">
        <f t="shared" si="86"/>
        <v>27900</v>
      </c>
    </row>
    <row r="397" spans="1:14" ht="24.75" hidden="1" customHeight="1" thickTop="1" thickBot="1">
      <c r="A397" s="3">
        <f t="shared" si="85"/>
        <v>313</v>
      </c>
      <c r="B397" s="38"/>
      <c r="M397" s="25">
        <f t="shared" si="87"/>
        <v>277</v>
      </c>
      <c r="N397" s="23">
        <f t="shared" si="86"/>
        <v>28000</v>
      </c>
    </row>
    <row r="398" spans="1:14" ht="24.75" hidden="1" customHeight="1" thickTop="1" thickBot="1">
      <c r="A398" s="3">
        <f t="shared" si="85"/>
        <v>314</v>
      </c>
      <c r="B398" s="38"/>
      <c r="M398" s="25">
        <f t="shared" si="87"/>
        <v>278</v>
      </c>
      <c r="N398" s="23">
        <f t="shared" si="86"/>
        <v>28100</v>
      </c>
    </row>
    <row r="399" spans="1:14" ht="24.75" hidden="1" customHeight="1" thickTop="1" thickBot="1">
      <c r="A399" s="3">
        <f t="shared" si="85"/>
        <v>315</v>
      </c>
      <c r="B399" s="38"/>
      <c r="M399" s="25">
        <f t="shared" si="87"/>
        <v>279</v>
      </c>
      <c r="N399" s="23">
        <f t="shared" si="86"/>
        <v>28200</v>
      </c>
    </row>
    <row r="400" spans="1:14" ht="24.75" hidden="1" customHeight="1" thickTop="1" thickBot="1">
      <c r="A400" s="3">
        <f t="shared" si="85"/>
        <v>316</v>
      </c>
      <c r="B400" s="38"/>
      <c r="M400" s="25">
        <f t="shared" si="87"/>
        <v>280</v>
      </c>
      <c r="N400" s="23">
        <f t="shared" si="86"/>
        <v>28300</v>
      </c>
    </row>
    <row r="401" spans="1:14" ht="24.75" hidden="1" customHeight="1" thickTop="1" thickBot="1">
      <c r="A401" s="3">
        <f t="shared" si="85"/>
        <v>317</v>
      </c>
      <c r="B401" s="38"/>
      <c r="M401" s="25">
        <f t="shared" si="87"/>
        <v>281</v>
      </c>
      <c r="N401" s="23">
        <f t="shared" si="86"/>
        <v>28400</v>
      </c>
    </row>
    <row r="402" spans="1:14" ht="24.75" hidden="1" customHeight="1" thickTop="1" thickBot="1">
      <c r="A402" s="3">
        <f t="shared" si="85"/>
        <v>318</v>
      </c>
      <c r="B402" s="38"/>
      <c r="M402" s="25">
        <f t="shared" si="87"/>
        <v>282</v>
      </c>
      <c r="N402" s="23">
        <f t="shared" si="86"/>
        <v>28500</v>
      </c>
    </row>
    <row r="403" spans="1:14" ht="24.75" hidden="1" customHeight="1" thickTop="1" thickBot="1">
      <c r="A403" s="3">
        <f t="shared" si="85"/>
        <v>319</v>
      </c>
      <c r="B403" s="38"/>
      <c r="M403" s="25">
        <f t="shared" si="87"/>
        <v>283</v>
      </c>
      <c r="N403" s="23">
        <f t="shared" si="86"/>
        <v>28600</v>
      </c>
    </row>
    <row r="404" spans="1:14" ht="24.75" hidden="1" customHeight="1" thickTop="1" thickBot="1">
      <c r="A404" s="3">
        <f t="shared" si="85"/>
        <v>320</v>
      </c>
      <c r="B404" s="38"/>
      <c r="M404" s="25">
        <f t="shared" si="87"/>
        <v>284</v>
      </c>
      <c r="N404" s="23">
        <f t="shared" si="86"/>
        <v>28700</v>
      </c>
    </row>
    <row r="405" spans="1:14" ht="24.75" hidden="1" customHeight="1" thickTop="1" thickBot="1">
      <c r="A405" s="3">
        <f t="shared" si="85"/>
        <v>321</v>
      </c>
      <c r="B405" s="38"/>
      <c r="M405" s="25">
        <f t="shared" si="87"/>
        <v>285</v>
      </c>
      <c r="N405" s="23">
        <f t="shared" si="86"/>
        <v>28800</v>
      </c>
    </row>
    <row r="406" spans="1:14" ht="24.75" hidden="1" customHeight="1" thickTop="1" thickBot="1">
      <c r="A406" s="3">
        <f t="shared" si="85"/>
        <v>322</v>
      </c>
      <c r="B406" s="38"/>
      <c r="M406" s="25">
        <f t="shared" si="87"/>
        <v>286</v>
      </c>
      <c r="N406" s="23">
        <f t="shared" si="86"/>
        <v>28900</v>
      </c>
    </row>
    <row r="407" spans="1:14" ht="24.75" hidden="1" customHeight="1" thickTop="1" thickBot="1">
      <c r="A407" s="3">
        <f t="shared" ref="A407:A470" si="88">1+A406</f>
        <v>323</v>
      </c>
      <c r="B407" s="38"/>
      <c r="M407" s="25">
        <f t="shared" si="87"/>
        <v>287</v>
      </c>
      <c r="N407" s="23">
        <f t="shared" si="86"/>
        <v>29000</v>
      </c>
    </row>
    <row r="408" spans="1:14" ht="24.75" hidden="1" customHeight="1" thickTop="1" thickBot="1">
      <c r="A408" s="3">
        <f t="shared" si="88"/>
        <v>324</v>
      </c>
      <c r="B408" s="38"/>
      <c r="M408" s="25">
        <f t="shared" si="87"/>
        <v>288</v>
      </c>
      <c r="N408" s="23">
        <f t="shared" si="86"/>
        <v>29100</v>
      </c>
    </row>
    <row r="409" spans="1:14" ht="24.75" hidden="1" customHeight="1" thickTop="1" thickBot="1">
      <c r="A409" s="3">
        <f t="shared" si="88"/>
        <v>325</v>
      </c>
      <c r="B409" s="38"/>
      <c r="M409" s="25">
        <f t="shared" si="87"/>
        <v>289</v>
      </c>
      <c r="N409" s="23">
        <f t="shared" si="86"/>
        <v>29200</v>
      </c>
    </row>
    <row r="410" spans="1:14" ht="24.75" hidden="1" customHeight="1" thickTop="1" thickBot="1">
      <c r="A410" s="3">
        <f t="shared" si="88"/>
        <v>326</v>
      </c>
      <c r="B410" s="38"/>
      <c r="M410" s="25">
        <f t="shared" si="87"/>
        <v>290</v>
      </c>
      <c r="N410" s="23">
        <f t="shared" si="86"/>
        <v>29300</v>
      </c>
    </row>
    <row r="411" spans="1:14" ht="24.75" hidden="1" customHeight="1" thickTop="1" thickBot="1">
      <c r="A411" s="3">
        <f t="shared" si="88"/>
        <v>327</v>
      </c>
      <c r="B411" s="38"/>
      <c r="M411" s="25">
        <f t="shared" si="87"/>
        <v>291</v>
      </c>
      <c r="N411" s="23">
        <f t="shared" si="86"/>
        <v>29400</v>
      </c>
    </row>
    <row r="412" spans="1:14" ht="24.75" hidden="1" customHeight="1" thickTop="1" thickBot="1">
      <c r="A412" s="3">
        <f t="shared" si="88"/>
        <v>328</v>
      </c>
      <c r="B412" s="38"/>
      <c r="M412" s="25">
        <f t="shared" si="87"/>
        <v>292</v>
      </c>
      <c r="N412" s="23">
        <f t="shared" si="86"/>
        <v>29500</v>
      </c>
    </row>
    <row r="413" spans="1:14" ht="24.75" hidden="1" customHeight="1" thickTop="1" thickBot="1">
      <c r="A413" s="3">
        <f t="shared" si="88"/>
        <v>329</v>
      </c>
      <c r="B413" s="38"/>
      <c r="M413" s="25">
        <f t="shared" si="87"/>
        <v>293</v>
      </c>
      <c r="N413" s="23">
        <f t="shared" si="86"/>
        <v>29600</v>
      </c>
    </row>
    <row r="414" spans="1:14" ht="24.75" hidden="1" customHeight="1" thickTop="1" thickBot="1">
      <c r="A414" s="3">
        <f t="shared" si="88"/>
        <v>330</v>
      </c>
      <c r="B414" s="38"/>
      <c r="M414" s="25">
        <f t="shared" si="87"/>
        <v>294</v>
      </c>
      <c r="N414" s="23">
        <f t="shared" si="86"/>
        <v>29700</v>
      </c>
    </row>
    <row r="415" spans="1:14" ht="24.75" hidden="1" customHeight="1" thickTop="1" thickBot="1">
      <c r="A415" s="3">
        <f t="shared" si="88"/>
        <v>331</v>
      </c>
      <c r="B415" s="38"/>
      <c r="M415" s="25">
        <f t="shared" si="87"/>
        <v>295</v>
      </c>
      <c r="N415" s="23">
        <f t="shared" si="86"/>
        <v>29800</v>
      </c>
    </row>
    <row r="416" spans="1:14" ht="24.75" hidden="1" customHeight="1" thickTop="1" thickBot="1">
      <c r="A416" s="3">
        <f t="shared" si="88"/>
        <v>332</v>
      </c>
      <c r="B416" s="38"/>
      <c r="M416" s="25">
        <f t="shared" si="87"/>
        <v>296</v>
      </c>
      <c r="N416" s="23">
        <f t="shared" si="86"/>
        <v>29900</v>
      </c>
    </row>
    <row r="417" spans="1:14" ht="24.75" hidden="1" customHeight="1" thickTop="1" thickBot="1">
      <c r="A417" s="3">
        <f t="shared" si="88"/>
        <v>333</v>
      </c>
      <c r="B417" s="38"/>
      <c r="M417" s="25">
        <f t="shared" si="87"/>
        <v>297</v>
      </c>
      <c r="N417" s="23">
        <f t="shared" si="86"/>
        <v>30000</v>
      </c>
    </row>
    <row r="418" spans="1:14" ht="24.75" hidden="1" customHeight="1" thickTop="1" thickBot="1">
      <c r="A418" s="3">
        <f t="shared" si="88"/>
        <v>334</v>
      </c>
      <c r="B418" s="38"/>
      <c r="M418" s="25">
        <f t="shared" si="87"/>
        <v>298</v>
      </c>
      <c r="N418" s="23">
        <f t="shared" si="86"/>
        <v>30100</v>
      </c>
    </row>
    <row r="419" spans="1:14" ht="24.75" hidden="1" customHeight="1" thickTop="1" thickBot="1">
      <c r="A419" s="3">
        <f t="shared" si="88"/>
        <v>335</v>
      </c>
      <c r="B419" s="38"/>
      <c r="M419" s="25">
        <f t="shared" si="87"/>
        <v>299</v>
      </c>
      <c r="N419" s="23">
        <f t="shared" si="86"/>
        <v>30200</v>
      </c>
    </row>
    <row r="420" spans="1:14" ht="24.75" hidden="1" customHeight="1" thickTop="1" thickBot="1">
      <c r="A420" s="3">
        <f t="shared" si="88"/>
        <v>336</v>
      </c>
      <c r="B420" s="38"/>
      <c r="M420" s="25">
        <f t="shared" si="87"/>
        <v>300</v>
      </c>
      <c r="N420" s="23">
        <f t="shared" si="86"/>
        <v>30300</v>
      </c>
    </row>
    <row r="421" spans="1:14" ht="24.75" hidden="1" customHeight="1" thickTop="1" thickBot="1">
      <c r="A421" s="3">
        <f t="shared" si="88"/>
        <v>337</v>
      </c>
      <c r="B421" s="38"/>
      <c r="M421" s="25">
        <f t="shared" si="87"/>
        <v>301</v>
      </c>
      <c r="N421" s="23">
        <f t="shared" ref="N421:N484" si="89">100+N420</f>
        <v>30400</v>
      </c>
    </row>
    <row r="422" spans="1:14" ht="24.75" hidden="1" customHeight="1" thickTop="1" thickBot="1">
      <c r="A422" s="3">
        <f t="shared" si="88"/>
        <v>338</v>
      </c>
      <c r="B422" s="38"/>
      <c r="M422" s="25">
        <f t="shared" si="87"/>
        <v>302</v>
      </c>
      <c r="N422" s="23">
        <f t="shared" si="89"/>
        <v>30500</v>
      </c>
    </row>
    <row r="423" spans="1:14" ht="24.75" hidden="1" customHeight="1" thickTop="1" thickBot="1">
      <c r="A423" s="3">
        <f t="shared" si="88"/>
        <v>339</v>
      </c>
      <c r="B423" s="38"/>
      <c r="M423" s="25">
        <f t="shared" si="87"/>
        <v>303</v>
      </c>
      <c r="N423" s="23">
        <f t="shared" si="89"/>
        <v>30600</v>
      </c>
    </row>
    <row r="424" spans="1:14" ht="24.75" hidden="1" customHeight="1" thickTop="1" thickBot="1">
      <c r="A424" s="3">
        <f t="shared" si="88"/>
        <v>340</v>
      </c>
      <c r="B424" s="38"/>
      <c r="M424" s="25">
        <f t="shared" si="87"/>
        <v>304</v>
      </c>
      <c r="N424" s="23">
        <f t="shared" si="89"/>
        <v>30700</v>
      </c>
    </row>
    <row r="425" spans="1:14" ht="24.75" hidden="1" customHeight="1" thickTop="1" thickBot="1">
      <c r="A425" s="3">
        <f t="shared" si="88"/>
        <v>341</v>
      </c>
      <c r="B425" s="38"/>
      <c r="M425" s="25">
        <f t="shared" si="87"/>
        <v>305</v>
      </c>
      <c r="N425" s="23">
        <f t="shared" si="89"/>
        <v>30800</v>
      </c>
    </row>
    <row r="426" spans="1:14" ht="24.75" hidden="1" customHeight="1" thickTop="1" thickBot="1">
      <c r="A426" s="3">
        <f t="shared" si="88"/>
        <v>342</v>
      </c>
      <c r="B426" s="38"/>
      <c r="M426" s="25">
        <f t="shared" si="87"/>
        <v>306</v>
      </c>
      <c r="N426" s="23">
        <f t="shared" si="89"/>
        <v>30900</v>
      </c>
    </row>
    <row r="427" spans="1:14" ht="24.75" hidden="1" customHeight="1" thickTop="1" thickBot="1">
      <c r="A427" s="3">
        <f t="shared" si="88"/>
        <v>343</v>
      </c>
      <c r="B427" s="38"/>
      <c r="M427" s="25">
        <f t="shared" si="87"/>
        <v>307</v>
      </c>
      <c r="N427" s="23">
        <f t="shared" si="89"/>
        <v>31000</v>
      </c>
    </row>
    <row r="428" spans="1:14" ht="24.75" hidden="1" customHeight="1" thickTop="1" thickBot="1">
      <c r="A428" s="3">
        <f t="shared" si="88"/>
        <v>344</v>
      </c>
      <c r="B428" s="38"/>
      <c r="M428" s="25">
        <f t="shared" si="87"/>
        <v>308</v>
      </c>
      <c r="N428" s="23">
        <f t="shared" si="89"/>
        <v>31100</v>
      </c>
    </row>
    <row r="429" spans="1:14" ht="24.75" hidden="1" customHeight="1" thickTop="1" thickBot="1">
      <c r="A429" s="3">
        <f t="shared" si="88"/>
        <v>345</v>
      </c>
      <c r="B429" s="38"/>
      <c r="M429" s="25">
        <f t="shared" si="87"/>
        <v>309</v>
      </c>
      <c r="N429" s="23">
        <f t="shared" si="89"/>
        <v>31200</v>
      </c>
    </row>
    <row r="430" spans="1:14" ht="24.75" hidden="1" customHeight="1" thickTop="1" thickBot="1">
      <c r="A430" s="3">
        <f t="shared" si="88"/>
        <v>346</v>
      </c>
      <c r="B430" s="38"/>
      <c r="M430" s="25">
        <f t="shared" si="87"/>
        <v>310</v>
      </c>
      <c r="N430" s="23">
        <f t="shared" si="89"/>
        <v>31300</v>
      </c>
    </row>
    <row r="431" spans="1:14" ht="24.75" hidden="1" customHeight="1" thickTop="1" thickBot="1">
      <c r="A431" s="3">
        <f t="shared" si="88"/>
        <v>347</v>
      </c>
      <c r="B431" s="38"/>
      <c r="M431" s="25">
        <f t="shared" si="87"/>
        <v>311</v>
      </c>
      <c r="N431" s="23">
        <f t="shared" si="89"/>
        <v>31400</v>
      </c>
    </row>
    <row r="432" spans="1:14" ht="24.75" hidden="1" customHeight="1" thickTop="1" thickBot="1">
      <c r="A432" s="3">
        <f t="shared" si="88"/>
        <v>348</v>
      </c>
      <c r="B432" s="38"/>
      <c r="M432" s="25">
        <f t="shared" si="87"/>
        <v>312</v>
      </c>
      <c r="N432" s="23">
        <f t="shared" si="89"/>
        <v>31500</v>
      </c>
    </row>
    <row r="433" spans="1:14" ht="24.75" hidden="1" customHeight="1" thickTop="1" thickBot="1">
      <c r="A433" s="3">
        <f t="shared" si="88"/>
        <v>349</v>
      </c>
      <c r="B433" s="38"/>
      <c r="M433" s="25">
        <f t="shared" si="87"/>
        <v>313</v>
      </c>
      <c r="N433" s="23">
        <f t="shared" si="89"/>
        <v>31600</v>
      </c>
    </row>
    <row r="434" spans="1:14" ht="24.75" hidden="1" customHeight="1" thickTop="1" thickBot="1">
      <c r="A434" s="3">
        <f t="shared" si="88"/>
        <v>350</v>
      </c>
      <c r="B434" s="38"/>
      <c r="M434" s="25">
        <f t="shared" si="87"/>
        <v>314</v>
      </c>
      <c r="N434" s="23">
        <f t="shared" si="89"/>
        <v>31700</v>
      </c>
    </row>
    <row r="435" spans="1:14" ht="24.75" hidden="1" customHeight="1" thickTop="1" thickBot="1">
      <c r="A435" s="3">
        <f t="shared" si="88"/>
        <v>351</v>
      </c>
      <c r="B435" s="38"/>
      <c r="M435" s="25">
        <f t="shared" si="87"/>
        <v>315</v>
      </c>
      <c r="N435" s="23">
        <f t="shared" si="89"/>
        <v>31800</v>
      </c>
    </row>
    <row r="436" spans="1:14" ht="24.75" hidden="1" customHeight="1" thickTop="1" thickBot="1">
      <c r="A436" s="3">
        <f t="shared" si="88"/>
        <v>352</v>
      </c>
      <c r="B436" s="38"/>
      <c r="M436" s="25">
        <f t="shared" si="87"/>
        <v>316</v>
      </c>
      <c r="N436" s="23">
        <f t="shared" si="89"/>
        <v>31900</v>
      </c>
    </row>
    <row r="437" spans="1:14" ht="24.75" hidden="1" customHeight="1" thickTop="1" thickBot="1">
      <c r="A437" s="3">
        <f t="shared" si="88"/>
        <v>353</v>
      </c>
      <c r="B437" s="38"/>
      <c r="M437" s="25">
        <f t="shared" si="87"/>
        <v>317</v>
      </c>
      <c r="N437" s="23">
        <f t="shared" si="89"/>
        <v>32000</v>
      </c>
    </row>
    <row r="438" spans="1:14" ht="24.75" hidden="1" customHeight="1" thickTop="1" thickBot="1">
      <c r="A438" s="3">
        <f t="shared" si="88"/>
        <v>354</v>
      </c>
      <c r="B438" s="38"/>
      <c r="M438" s="25">
        <f t="shared" si="87"/>
        <v>318</v>
      </c>
      <c r="N438" s="23">
        <f t="shared" si="89"/>
        <v>32100</v>
      </c>
    </row>
    <row r="439" spans="1:14" ht="24.75" hidden="1" customHeight="1" thickTop="1" thickBot="1">
      <c r="A439" s="3">
        <f t="shared" si="88"/>
        <v>355</v>
      </c>
      <c r="B439" s="38"/>
      <c r="M439" s="25">
        <f t="shared" si="87"/>
        <v>319</v>
      </c>
      <c r="N439" s="23">
        <f t="shared" si="89"/>
        <v>32200</v>
      </c>
    </row>
    <row r="440" spans="1:14" ht="24.75" hidden="1" customHeight="1" thickTop="1" thickBot="1">
      <c r="A440" s="3">
        <f t="shared" si="88"/>
        <v>356</v>
      </c>
      <c r="B440" s="38"/>
      <c r="M440" s="25">
        <f t="shared" si="87"/>
        <v>320</v>
      </c>
      <c r="N440" s="23">
        <f t="shared" si="89"/>
        <v>32300</v>
      </c>
    </row>
    <row r="441" spans="1:14" ht="24.75" hidden="1" customHeight="1" thickTop="1" thickBot="1">
      <c r="A441" s="3">
        <f t="shared" si="88"/>
        <v>357</v>
      </c>
      <c r="B441" s="38"/>
      <c r="M441" s="25">
        <f t="shared" si="87"/>
        <v>321</v>
      </c>
      <c r="N441" s="23">
        <f t="shared" si="89"/>
        <v>32400</v>
      </c>
    </row>
    <row r="442" spans="1:14" ht="24.75" hidden="1" customHeight="1" thickTop="1" thickBot="1">
      <c r="A442" s="3">
        <f t="shared" si="88"/>
        <v>358</v>
      </c>
      <c r="B442" s="38"/>
      <c r="M442" s="25">
        <f t="shared" si="87"/>
        <v>322</v>
      </c>
      <c r="N442" s="23">
        <f t="shared" si="89"/>
        <v>32500</v>
      </c>
    </row>
    <row r="443" spans="1:14" ht="24.75" hidden="1" customHeight="1" thickTop="1" thickBot="1">
      <c r="A443" s="3">
        <f t="shared" si="88"/>
        <v>359</v>
      </c>
      <c r="B443" s="38"/>
      <c r="M443" s="25">
        <f t="shared" ref="M443:M506" si="90">1+M442</f>
        <v>323</v>
      </c>
      <c r="N443" s="23">
        <f t="shared" si="89"/>
        <v>32600</v>
      </c>
    </row>
    <row r="444" spans="1:14" ht="24.75" hidden="1" customHeight="1" thickTop="1" thickBot="1">
      <c r="A444" s="3">
        <f t="shared" si="88"/>
        <v>360</v>
      </c>
      <c r="B444" s="38"/>
      <c r="M444" s="25">
        <f t="shared" si="90"/>
        <v>324</v>
      </c>
      <c r="N444" s="23">
        <f t="shared" si="89"/>
        <v>32700</v>
      </c>
    </row>
    <row r="445" spans="1:14" ht="24.75" hidden="1" customHeight="1" thickTop="1" thickBot="1">
      <c r="A445" s="3">
        <f t="shared" si="88"/>
        <v>361</v>
      </c>
      <c r="B445" s="38"/>
      <c r="M445" s="25">
        <f t="shared" si="90"/>
        <v>325</v>
      </c>
      <c r="N445" s="23">
        <f t="shared" si="89"/>
        <v>32800</v>
      </c>
    </row>
    <row r="446" spans="1:14" ht="24.75" hidden="1" customHeight="1" thickTop="1" thickBot="1">
      <c r="A446" s="3">
        <f t="shared" si="88"/>
        <v>362</v>
      </c>
      <c r="B446" s="38"/>
      <c r="M446" s="25">
        <f t="shared" si="90"/>
        <v>326</v>
      </c>
      <c r="N446" s="23">
        <f t="shared" si="89"/>
        <v>32900</v>
      </c>
    </row>
    <row r="447" spans="1:14" ht="24.75" hidden="1" customHeight="1" thickTop="1" thickBot="1">
      <c r="A447" s="3">
        <f t="shared" si="88"/>
        <v>363</v>
      </c>
      <c r="B447" s="38"/>
      <c r="M447" s="25">
        <f t="shared" si="90"/>
        <v>327</v>
      </c>
      <c r="N447" s="23">
        <f t="shared" si="89"/>
        <v>33000</v>
      </c>
    </row>
    <row r="448" spans="1:14" ht="24.75" hidden="1" customHeight="1" thickTop="1" thickBot="1">
      <c r="A448" s="3">
        <f t="shared" si="88"/>
        <v>364</v>
      </c>
      <c r="B448" s="38"/>
      <c r="M448" s="25">
        <f t="shared" si="90"/>
        <v>328</v>
      </c>
      <c r="N448" s="23">
        <f t="shared" si="89"/>
        <v>33100</v>
      </c>
    </row>
    <row r="449" spans="1:14" ht="24.75" hidden="1" customHeight="1" thickTop="1" thickBot="1">
      <c r="A449" s="3">
        <f t="shared" si="88"/>
        <v>365</v>
      </c>
      <c r="B449" s="38"/>
      <c r="M449" s="25">
        <f t="shared" si="90"/>
        <v>329</v>
      </c>
      <c r="N449" s="23">
        <f t="shared" si="89"/>
        <v>33200</v>
      </c>
    </row>
    <row r="450" spans="1:14" ht="24.75" hidden="1" customHeight="1" thickTop="1" thickBot="1">
      <c r="A450" s="3">
        <f t="shared" si="88"/>
        <v>366</v>
      </c>
      <c r="B450" s="38"/>
      <c r="M450" s="25">
        <f t="shared" si="90"/>
        <v>330</v>
      </c>
      <c r="N450" s="23">
        <f t="shared" si="89"/>
        <v>33300</v>
      </c>
    </row>
    <row r="451" spans="1:14" ht="24.75" hidden="1" customHeight="1" thickTop="1" thickBot="1">
      <c r="A451" s="3">
        <f t="shared" si="88"/>
        <v>367</v>
      </c>
      <c r="B451" s="38"/>
      <c r="M451" s="25">
        <f t="shared" si="90"/>
        <v>331</v>
      </c>
      <c r="N451" s="23">
        <f t="shared" si="89"/>
        <v>33400</v>
      </c>
    </row>
    <row r="452" spans="1:14" ht="24.75" hidden="1" customHeight="1" thickTop="1" thickBot="1">
      <c r="A452" s="3">
        <f t="shared" si="88"/>
        <v>368</v>
      </c>
      <c r="B452" s="38"/>
      <c r="M452" s="25">
        <f t="shared" si="90"/>
        <v>332</v>
      </c>
      <c r="N452" s="23">
        <f t="shared" si="89"/>
        <v>33500</v>
      </c>
    </row>
    <row r="453" spans="1:14" ht="24.75" hidden="1" customHeight="1" thickTop="1" thickBot="1">
      <c r="A453" s="3">
        <f t="shared" si="88"/>
        <v>369</v>
      </c>
      <c r="B453" s="38"/>
      <c r="M453" s="25">
        <f t="shared" si="90"/>
        <v>333</v>
      </c>
      <c r="N453" s="23">
        <f t="shared" si="89"/>
        <v>33600</v>
      </c>
    </row>
    <row r="454" spans="1:14" ht="24.75" hidden="1" customHeight="1" thickTop="1" thickBot="1">
      <c r="A454" s="3">
        <f t="shared" si="88"/>
        <v>370</v>
      </c>
      <c r="B454" s="38"/>
      <c r="M454" s="25">
        <f t="shared" si="90"/>
        <v>334</v>
      </c>
      <c r="N454" s="23">
        <f t="shared" si="89"/>
        <v>33700</v>
      </c>
    </row>
    <row r="455" spans="1:14" ht="24.75" hidden="1" customHeight="1" thickTop="1" thickBot="1">
      <c r="A455" s="3">
        <f t="shared" si="88"/>
        <v>371</v>
      </c>
      <c r="B455" s="38"/>
      <c r="M455" s="25">
        <f t="shared" si="90"/>
        <v>335</v>
      </c>
      <c r="N455" s="23">
        <f t="shared" si="89"/>
        <v>33800</v>
      </c>
    </row>
    <row r="456" spans="1:14" ht="24.75" hidden="1" customHeight="1" thickTop="1" thickBot="1">
      <c r="A456" s="3">
        <f t="shared" si="88"/>
        <v>372</v>
      </c>
      <c r="B456" s="38"/>
      <c r="M456" s="25">
        <f t="shared" si="90"/>
        <v>336</v>
      </c>
      <c r="N456" s="23">
        <f t="shared" si="89"/>
        <v>33900</v>
      </c>
    </row>
    <row r="457" spans="1:14" ht="24.75" hidden="1" customHeight="1" thickTop="1" thickBot="1">
      <c r="A457" s="3">
        <f t="shared" si="88"/>
        <v>373</v>
      </c>
      <c r="B457" s="38"/>
      <c r="M457" s="25">
        <f t="shared" si="90"/>
        <v>337</v>
      </c>
      <c r="N457" s="23">
        <f t="shared" si="89"/>
        <v>34000</v>
      </c>
    </row>
    <row r="458" spans="1:14" ht="24.75" hidden="1" customHeight="1" thickTop="1" thickBot="1">
      <c r="A458" s="3">
        <f t="shared" si="88"/>
        <v>374</v>
      </c>
      <c r="B458" s="38"/>
      <c r="M458" s="25">
        <f t="shared" si="90"/>
        <v>338</v>
      </c>
      <c r="N458" s="23">
        <f t="shared" si="89"/>
        <v>34100</v>
      </c>
    </row>
    <row r="459" spans="1:14" ht="24.75" hidden="1" customHeight="1" thickTop="1" thickBot="1">
      <c r="A459" s="3">
        <f t="shared" si="88"/>
        <v>375</v>
      </c>
      <c r="B459" s="38"/>
      <c r="M459" s="25">
        <f t="shared" si="90"/>
        <v>339</v>
      </c>
      <c r="N459" s="23">
        <f t="shared" si="89"/>
        <v>34200</v>
      </c>
    </row>
    <row r="460" spans="1:14" ht="24.75" hidden="1" customHeight="1" thickTop="1" thickBot="1">
      <c r="A460" s="3">
        <f t="shared" si="88"/>
        <v>376</v>
      </c>
      <c r="B460" s="38"/>
      <c r="M460" s="25">
        <f t="shared" si="90"/>
        <v>340</v>
      </c>
      <c r="N460" s="23">
        <f t="shared" si="89"/>
        <v>34300</v>
      </c>
    </row>
    <row r="461" spans="1:14" ht="24.75" hidden="1" customHeight="1" thickTop="1" thickBot="1">
      <c r="A461" s="3">
        <f t="shared" si="88"/>
        <v>377</v>
      </c>
      <c r="B461" s="38"/>
      <c r="M461" s="25">
        <f t="shared" si="90"/>
        <v>341</v>
      </c>
      <c r="N461" s="23">
        <f t="shared" si="89"/>
        <v>34400</v>
      </c>
    </row>
    <row r="462" spans="1:14" ht="24.75" hidden="1" customHeight="1" thickTop="1" thickBot="1">
      <c r="A462" s="3">
        <f t="shared" si="88"/>
        <v>378</v>
      </c>
      <c r="B462" s="38"/>
      <c r="M462" s="25">
        <f t="shared" si="90"/>
        <v>342</v>
      </c>
      <c r="N462" s="23">
        <f t="shared" si="89"/>
        <v>34500</v>
      </c>
    </row>
    <row r="463" spans="1:14" ht="24.75" hidden="1" customHeight="1" thickTop="1" thickBot="1">
      <c r="A463" s="3">
        <f t="shared" si="88"/>
        <v>379</v>
      </c>
      <c r="B463" s="38"/>
      <c r="M463" s="25">
        <f t="shared" si="90"/>
        <v>343</v>
      </c>
      <c r="N463" s="23">
        <f t="shared" si="89"/>
        <v>34600</v>
      </c>
    </row>
    <row r="464" spans="1:14" ht="24.75" hidden="1" customHeight="1" thickTop="1" thickBot="1">
      <c r="A464" s="3">
        <f t="shared" si="88"/>
        <v>380</v>
      </c>
      <c r="B464" s="38"/>
      <c r="M464" s="25">
        <f t="shared" si="90"/>
        <v>344</v>
      </c>
      <c r="N464" s="23">
        <f t="shared" si="89"/>
        <v>34700</v>
      </c>
    </row>
    <row r="465" spans="1:14" ht="24.75" hidden="1" customHeight="1" thickTop="1" thickBot="1">
      <c r="A465" s="3">
        <f t="shared" si="88"/>
        <v>381</v>
      </c>
      <c r="B465" s="38"/>
      <c r="M465" s="25">
        <f t="shared" si="90"/>
        <v>345</v>
      </c>
      <c r="N465" s="23">
        <f t="shared" si="89"/>
        <v>34800</v>
      </c>
    </row>
    <row r="466" spans="1:14" ht="24.75" hidden="1" customHeight="1" thickTop="1" thickBot="1">
      <c r="A466" s="3">
        <f t="shared" si="88"/>
        <v>382</v>
      </c>
      <c r="B466" s="38"/>
      <c r="M466" s="25">
        <f t="shared" si="90"/>
        <v>346</v>
      </c>
      <c r="N466" s="23">
        <f t="shared" si="89"/>
        <v>34900</v>
      </c>
    </row>
    <row r="467" spans="1:14" ht="24.75" hidden="1" customHeight="1" thickTop="1" thickBot="1">
      <c r="A467" s="3">
        <f t="shared" si="88"/>
        <v>383</v>
      </c>
      <c r="B467" s="38"/>
      <c r="M467" s="25">
        <f t="shared" si="90"/>
        <v>347</v>
      </c>
      <c r="N467" s="23">
        <f t="shared" si="89"/>
        <v>35000</v>
      </c>
    </row>
    <row r="468" spans="1:14" ht="24.75" hidden="1" customHeight="1" thickTop="1" thickBot="1">
      <c r="A468" s="3">
        <f t="shared" si="88"/>
        <v>384</v>
      </c>
      <c r="B468" s="38"/>
      <c r="M468" s="25">
        <f t="shared" si="90"/>
        <v>348</v>
      </c>
      <c r="N468" s="23">
        <f t="shared" si="89"/>
        <v>35100</v>
      </c>
    </row>
    <row r="469" spans="1:14" ht="24.75" hidden="1" customHeight="1" thickTop="1" thickBot="1">
      <c r="A469" s="3">
        <f t="shared" si="88"/>
        <v>385</v>
      </c>
      <c r="B469" s="38"/>
      <c r="M469" s="25">
        <f t="shared" si="90"/>
        <v>349</v>
      </c>
      <c r="N469" s="23">
        <f t="shared" si="89"/>
        <v>35200</v>
      </c>
    </row>
    <row r="470" spans="1:14" ht="24.75" hidden="1" customHeight="1" thickTop="1" thickBot="1">
      <c r="A470" s="3">
        <f t="shared" si="88"/>
        <v>386</v>
      </c>
      <c r="B470" s="38"/>
      <c r="M470" s="25">
        <f t="shared" si="90"/>
        <v>350</v>
      </c>
      <c r="N470" s="23">
        <f t="shared" si="89"/>
        <v>35300</v>
      </c>
    </row>
    <row r="471" spans="1:14" ht="24.75" hidden="1" customHeight="1" thickTop="1" thickBot="1">
      <c r="A471" s="3">
        <f t="shared" ref="A471:A534" si="91">1+A470</f>
        <v>387</v>
      </c>
      <c r="B471" s="38"/>
      <c r="M471" s="25">
        <f t="shared" si="90"/>
        <v>351</v>
      </c>
      <c r="N471" s="23">
        <f t="shared" si="89"/>
        <v>35400</v>
      </c>
    </row>
    <row r="472" spans="1:14" ht="24.75" hidden="1" customHeight="1" thickTop="1" thickBot="1">
      <c r="A472" s="3">
        <f t="shared" si="91"/>
        <v>388</v>
      </c>
      <c r="B472" s="38"/>
      <c r="M472" s="25">
        <f t="shared" si="90"/>
        <v>352</v>
      </c>
      <c r="N472" s="23">
        <f t="shared" si="89"/>
        <v>35500</v>
      </c>
    </row>
    <row r="473" spans="1:14" ht="24.75" hidden="1" customHeight="1" thickTop="1" thickBot="1">
      <c r="A473" s="3">
        <f t="shared" si="91"/>
        <v>389</v>
      </c>
      <c r="B473" s="38"/>
      <c r="M473" s="25">
        <f t="shared" si="90"/>
        <v>353</v>
      </c>
      <c r="N473" s="23">
        <f t="shared" si="89"/>
        <v>35600</v>
      </c>
    </row>
    <row r="474" spans="1:14" ht="24.75" hidden="1" customHeight="1" thickTop="1" thickBot="1">
      <c r="A474" s="3">
        <f t="shared" si="91"/>
        <v>390</v>
      </c>
      <c r="B474" s="38"/>
      <c r="M474" s="25">
        <f t="shared" si="90"/>
        <v>354</v>
      </c>
      <c r="N474" s="23">
        <f t="shared" si="89"/>
        <v>35700</v>
      </c>
    </row>
    <row r="475" spans="1:14" ht="24.75" hidden="1" customHeight="1" thickTop="1" thickBot="1">
      <c r="A475" s="3">
        <f t="shared" si="91"/>
        <v>391</v>
      </c>
      <c r="B475" s="38"/>
      <c r="M475" s="25">
        <f t="shared" si="90"/>
        <v>355</v>
      </c>
      <c r="N475" s="23">
        <f t="shared" si="89"/>
        <v>35800</v>
      </c>
    </row>
    <row r="476" spans="1:14" ht="22.5" hidden="1" customHeight="1" thickTop="1" thickBot="1">
      <c r="A476" s="3">
        <f t="shared" si="91"/>
        <v>392</v>
      </c>
      <c r="B476" s="38"/>
      <c r="M476" s="25">
        <f t="shared" si="90"/>
        <v>356</v>
      </c>
      <c r="N476" s="23">
        <f t="shared" si="89"/>
        <v>35900</v>
      </c>
    </row>
    <row r="477" spans="1:14" ht="24.75" hidden="1" customHeight="1" thickTop="1" thickBot="1">
      <c r="A477" s="3">
        <f t="shared" si="91"/>
        <v>393</v>
      </c>
      <c r="B477" s="38"/>
      <c r="M477" s="25">
        <f t="shared" si="90"/>
        <v>357</v>
      </c>
      <c r="N477" s="23">
        <f t="shared" si="89"/>
        <v>36000</v>
      </c>
    </row>
    <row r="478" spans="1:14" ht="24.75" hidden="1" customHeight="1" thickTop="1" thickBot="1">
      <c r="A478" s="3">
        <f t="shared" si="91"/>
        <v>394</v>
      </c>
      <c r="B478" s="38"/>
      <c r="M478" s="25">
        <f t="shared" si="90"/>
        <v>358</v>
      </c>
      <c r="N478" s="23">
        <f t="shared" si="89"/>
        <v>36100</v>
      </c>
    </row>
    <row r="479" spans="1:14" ht="24.75" hidden="1" customHeight="1" thickTop="1" thickBot="1">
      <c r="A479" s="3">
        <f t="shared" si="91"/>
        <v>395</v>
      </c>
      <c r="B479" s="38"/>
      <c r="M479" s="25">
        <f t="shared" si="90"/>
        <v>359</v>
      </c>
      <c r="N479" s="23">
        <f t="shared" si="89"/>
        <v>36200</v>
      </c>
    </row>
    <row r="480" spans="1:14" ht="24.75" hidden="1" customHeight="1" thickTop="1" thickBot="1">
      <c r="A480" s="3">
        <f t="shared" si="91"/>
        <v>396</v>
      </c>
      <c r="B480" s="38"/>
      <c r="M480" s="25">
        <f t="shared" si="90"/>
        <v>360</v>
      </c>
      <c r="N480" s="23">
        <f t="shared" si="89"/>
        <v>36300</v>
      </c>
    </row>
    <row r="481" spans="1:14" ht="24.75" hidden="1" customHeight="1" thickTop="1" thickBot="1">
      <c r="A481" s="3">
        <f t="shared" si="91"/>
        <v>397</v>
      </c>
      <c r="B481" s="38"/>
      <c r="M481" s="25">
        <f t="shared" si="90"/>
        <v>361</v>
      </c>
      <c r="N481" s="23">
        <f t="shared" si="89"/>
        <v>36400</v>
      </c>
    </row>
    <row r="482" spans="1:14" ht="24.75" hidden="1" customHeight="1" thickTop="1" thickBot="1">
      <c r="A482" s="3">
        <f t="shared" si="91"/>
        <v>398</v>
      </c>
      <c r="B482" s="38"/>
      <c r="M482" s="25">
        <f t="shared" si="90"/>
        <v>362</v>
      </c>
      <c r="N482" s="23">
        <f t="shared" si="89"/>
        <v>36500</v>
      </c>
    </row>
    <row r="483" spans="1:14" ht="24.75" hidden="1" customHeight="1" thickTop="1" thickBot="1">
      <c r="A483" s="3">
        <f t="shared" si="91"/>
        <v>399</v>
      </c>
      <c r="B483" s="38"/>
      <c r="M483" s="25">
        <f t="shared" si="90"/>
        <v>363</v>
      </c>
      <c r="N483" s="23">
        <f t="shared" si="89"/>
        <v>36600</v>
      </c>
    </row>
    <row r="484" spans="1:14" ht="24.75" hidden="1" customHeight="1" thickTop="1" thickBot="1">
      <c r="A484" s="3">
        <f t="shared" si="91"/>
        <v>400</v>
      </c>
      <c r="B484" s="38"/>
      <c r="M484" s="25">
        <f t="shared" si="90"/>
        <v>364</v>
      </c>
      <c r="N484" s="23">
        <f t="shared" si="89"/>
        <v>36700</v>
      </c>
    </row>
    <row r="485" spans="1:14" ht="24.75" hidden="1" customHeight="1" thickTop="1" thickBot="1">
      <c r="A485" s="3">
        <f t="shared" si="91"/>
        <v>401</v>
      </c>
      <c r="B485" s="38"/>
      <c r="M485" s="25">
        <f t="shared" si="90"/>
        <v>365</v>
      </c>
      <c r="N485" s="23">
        <f t="shared" ref="N485:N501" si="92">100+N484</f>
        <v>36800</v>
      </c>
    </row>
    <row r="486" spans="1:14" ht="24.75" hidden="1" customHeight="1" thickTop="1" thickBot="1">
      <c r="A486" s="3">
        <f t="shared" si="91"/>
        <v>402</v>
      </c>
      <c r="B486" s="38"/>
      <c r="M486" s="25">
        <f t="shared" si="90"/>
        <v>366</v>
      </c>
      <c r="N486" s="23">
        <f t="shared" si="92"/>
        <v>36900</v>
      </c>
    </row>
    <row r="487" spans="1:14" ht="24.75" hidden="1" customHeight="1" thickTop="1" thickBot="1">
      <c r="A487" s="3">
        <f t="shared" si="91"/>
        <v>403</v>
      </c>
      <c r="B487" s="38"/>
      <c r="M487" s="25">
        <f t="shared" si="90"/>
        <v>367</v>
      </c>
      <c r="N487" s="23">
        <f t="shared" si="92"/>
        <v>37000</v>
      </c>
    </row>
    <row r="488" spans="1:14" ht="24.75" hidden="1" customHeight="1" thickTop="1" thickBot="1">
      <c r="A488" s="3">
        <f t="shared" si="91"/>
        <v>404</v>
      </c>
      <c r="B488" s="38"/>
      <c r="M488" s="25">
        <f t="shared" si="90"/>
        <v>368</v>
      </c>
      <c r="N488" s="23">
        <f t="shared" si="92"/>
        <v>37100</v>
      </c>
    </row>
    <row r="489" spans="1:14" ht="24.75" hidden="1" customHeight="1" thickTop="1" thickBot="1">
      <c r="A489" s="3">
        <f t="shared" si="91"/>
        <v>405</v>
      </c>
      <c r="B489" s="38"/>
      <c r="M489" s="25">
        <f t="shared" si="90"/>
        <v>369</v>
      </c>
      <c r="N489" s="23">
        <f t="shared" si="92"/>
        <v>37200</v>
      </c>
    </row>
    <row r="490" spans="1:14" ht="24.75" hidden="1" customHeight="1" thickTop="1" thickBot="1">
      <c r="A490" s="3">
        <f t="shared" si="91"/>
        <v>406</v>
      </c>
      <c r="B490" s="38"/>
      <c r="M490" s="25">
        <f t="shared" si="90"/>
        <v>370</v>
      </c>
      <c r="N490" s="23">
        <f t="shared" si="92"/>
        <v>37300</v>
      </c>
    </row>
    <row r="491" spans="1:14" ht="24.75" hidden="1" customHeight="1" thickTop="1" thickBot="1">
      <c r="A491" s="3">
        <f t="shared" si="91"/>
        <v>407</v>
      </c>
      <c r="B491" s="38"/>
      <c r="M491" s="25">
        <f t="shared" si="90"/>
        <v>371</v>
      </c>
      <c r="N491" s="23">
        <f t="shared" si="92"/>
        <v>37400</v>
      </c>
    </row>
    <row r="492" spans="1:14" ht="24.75" hidden="1" customHeight="1" thickTop="1" thickBot="1">
      <c r="A492" s="3">
        <f t="shared" si="91"/>
        <v>408</v>
      </c>
      <c r="B492" s="38"/>
      <c r="M492" s="25">
        <f t="shared" si="90"/>
        <v>372</v>
      </c>
      <c r="N492" s="23">
        <f t="shared" si="92"/>
        <v>37500</v>
      </c>
    </row>
    <row r="493" spans="1:14" ht="24.75" hidden="1" customHeight="1" thickTop="1" thickBot="1">
      <c r="A493" s="3">
        <f t="shared" si="91"/>
        <v>409</v>
      </c>
      <c r="B493" s="38"/>
      <c r="M493" s="25">
        <f t="shared" si="90"/>
        <v>373</v>
      </c>
      <c r="N493" s="23">
        <f t="shared" si="92"/>
        <v>37600</v>
      </c>
    </row>
    <row r="494" spans="1:14" ht="24.75" hidden="1" customHeight="1" thickTop="1" thickBot="1">
      <c r="A494" s="3">
        <f t="shared" si="91"/>
        <v>410</v>
      </c>
      <c r="B494" s="38"/>
      <c r="M494" s="25">
        <f t="shared" si="90"/>
        <v>374</v>
      </c>
      <c r="N494" s="23">
        <f t="shared" si="92"/>
        <v>37700</v>
      </c>
    </row>
    <row r="495" spans="1:14" ht="24.75" hidden="1" customHeight="1" thickTop="1" thickBot="1">
      <c r="A495" s="3">
        <f t="shared" si="91"/>
        <v>411</v>
      </c>
      <c r="B495" s="38"/>
      <c r="M495" s="25">
        <f t="shared" si="90"/>
        <v>375</v>
      </c>
      <c r="N495" s="23">
        <f t="shared" si="92"/>
        <v>37800</v>
      </c>
    </row>
    <row r="496" spans="1:14" ht="24.75" hidden="1" customHeight="1" thickTop="1" thickBot="1">
      <c r="A496" s="3">
        <f t="shared" si="91"/>
        <v>412</v>
      </c>
      <c r="B496" s="38"/>
      <c r="M496" s="25">
        <f t="shared" si="90"/>
        <v>376</v>
      </c>
      <c r="N496" s="23">
        <f t="shared" si="92"/>
        <v>37900</v>
      </c>
    </row>
    <row r="497" spans="1:14" ht="24.75" hidden="1" customHeight="1" thickTop="1" thickBot="1">
      <c r="A497" s="3">
        <f t="shared" si="91"/>
        <v>413</v>
      </c>
      <c r="B497" s="38"/>
      <c r="M497" s="25">
        <f t="shared" si="90"/>
        <v>377</v>
      </c>
      <c r="N497" s="23">
        <f t="shared" si="92"/>
        <v>38000</v>
      </c>
    </row>
    <row r="498" spans="1:14" ht="24.75" hidden="1" customHeight="1" thickTop="1" thickBot="1">
      <c r="A498" s="3">
        <f t="shared" si="91"/>
        <v>414</v>
      </c>
      <c r="B498" s="38"/>
      <c r="M498" s="25">
        <f t="shared" si="90"/>
        <v>378</v>
      </c>
      <c r="N498" s="23">
        <f t="shared" si="92"/>
        <v>38100</v>
      </c>
    </row>
    <row r="499" spans="1:14" ht="24.75" hidden="1" customHeight="1" thickTop="1" thickBot="1">
      <c r="A499" s="3">
        <f t="shared" si="91"/>
        <v>415</v>
      </c>
      <c r="B499" s="38"/>
      <c r="M499" s="25">
        <f t="shared" si="90"/>
        <v>379</v>
      </c>
      <c r="N499" s="23">
        <f t="shared" si="92"/>
        <v>38200</v>
      </c>
    </row>
    <row r="500" spans="1:14" ht="24.75" hidden="1" customHeight="1" thickTop="1" thickBot="1">
      <c r="A500" s="3">
        <f t="shared" si="91"/>
        <v>416</v>
      </c>
      <c r="B500" s="38"/>
      <c r="M500" s="25">
        <f t="shared" si="90"/>
        <v>380</v>
      </c>
      <c r="N500" s="23">
        <f t="shared" si="92"/>
        <v>38300</v>
      </c>
    </row>
    <row r="501" spans="1:14" ht="24.75" hidden="1" customHeight="1" thickTop="1" thickBot="1">
      <c r="A501" s="3">
        <f t="shared" si="91"/>
        <v>417</v>
      </c>
      <c r="B501" s="38"/>
      <c r="M501" s="25">
        <f t="shared" si="90"/>
        <v>381</v>
      </c>
      <c r="N501" s="23">
        <f t="shared" si="92"/>
        <v>38400</v>
      </c>
    </row>
    <row r="502" spans="1:14" ht="24.75" hidden="1" customHeight="1" thickTop="1" thickBot="1">
      <c r="A502" s="3">
        <f t="shared" si="91"/>
        <v>418</v>
      </c>
      <c r="B502" s="38"/>
      <c r="M502" s="25">
        <f t="shared" si="90"/>
        <v>382</v>
      </c>
      <c r="N502" s="5">
        <v>26613.861386138611</v>
      </c>
    </row>
    <row r="503" spans="1:14" ht="24.75" hidden="1" customHeight="1" thickTop="1" thickBot="1">
      <c r="A503" s="3">
        <f t="shared" si="91"/>
        <v>419</v>
      </c>
      <c r="B503" s="38"/>
      <c r="M503" s="25">
        <f t="shared" si="90"/>
        <v>383</v>
      </c>
      <c r="N503" s="5">
        <v>26683.168316831681</v>
      </c>
    </row>
    <row r="504" spans="1:14" ht="24.75" hidden="1" customHeight="1" thickTop="1" thickBot="1">
      <c r="A504" s="3">
        <f t="shared" si="91"/>
        <v>420</v>
      </c>
      <c r="B504" s="38"/>
      <c r="M504" s="25">
        <f t="shared" si="90"/>
        <v>384</v>
      </c>
      <c r="N504" s="5">
        <v>26752.475247524751</v>
      </c>
    </row>
    <row r="505" spans="1:14" ht="24.75" hidden="1" customHeight="1" thickTop="1" thickBot="1">
      <c r="A505" s="3">
        <f t="shared" si="91"/>
        <v>421</v>
      </c>
      <c r="B505" s="38"/>
      <c r="M505" s="25">
        <f t="shared" si="90"/>
        <v>385</v>
      </c>
      <c r="N505" s="5">
        <v>26821.782178217822</v>
      </c>
    </row>
    <row r="506" spans="1:14" ht="24.75" hidden="1" customHeight="1" thickTop="1" thickBot="1">
      <c r="A506" s="3">
        <f t="shared" si="91"/>
        <v>422</v>
      </c>
      <c r="B506" s="38"/>
      <c r="M506" s="25">
        <f t="shared" si="90"/>
        <v>386</v>
      </c>
      <c r="N506" s="5">
        <v>26891.089108910892</v>
      </c>
    </row>
    <row r="507" spans="1:14" ht="24.75" hidden="1" customHeight="1" thickTop="1" thickBot="1">
      <c r="A507" s="3">
        <f t="shared" si="91"/>
        <v>423</v>
      </c>
      <c r="B507" s="38"/>
      <c r="M507" s="25">
        <f t="shared" ref="M507:M570" si="93">1+M506</f>
        <v>387</v>
      </c>
      <c r="N507" s="5">
        <v>26960.396039603958</v>
      </c>
    </row>
    <row r="508" spans="1:14" ht="24.75" hidden="1" customHeight="1" thickTop="1" thickBot="1">
      <c r="A508" s="3">
        <f t="shared" si="91"/>
        <v>424</v>
      </c>
      <c r="B508" s="38"/>
      <c r="M508" s="25">
        <f t="shared" si="93"/>
        <v>388</v>
      </c>
      <c r="N508" s="5">
        <v>27029.702970297029</v>
      </c>
    </row>
    <row r="509" spans="1:14" ht="24.75" hidden="1" customHeight="1" thickTop="1" thickBot="1">
      <c r="A509" s="3">
        <f t="shared" si="91"/>
        <v>425</v>
      </c>
      <c r="B509" s="38"/>
      <c r="M509" s="25">
        <f t="shared" si="93"/>
        <v>389</v>
      </c>
      <c r="N509" s="5">
        <v>27099.009900990099</v>
      </c>
    </row>
    <row r="510" spans="1:14" ht="24.75" hidden="1" customHeight="1" thickTop="1" thickBot="1">
      <c r="A510" s="3">
        <f t="shared" si="91"/>
        <v>426</v>
      </c>
      <c r="B510" s="38"/>
      <c r="M510" s="25">
        <f t="shared" si="93"/>
        <v>390</v>
      </c>
      <c r="N510" s="5">
        <v>27168.316831683169</v>
      </c>
    </row>
    <row r="511" spans="1:14" ht="24.75" hidden="1" customHeight="1" thickTop="1" thickBot="1">
      <c r="A511" s="3">
        <f t="shared" si="91"/>
        <v>427</v>
      </c>
      <c r="B511" s="38"/>
      <c r="M511" s="25">
        <f t="shared" si="93"/>
        <v>391</v>
      </c>
      <c r="N511" s="5">
        <v>27237.623762376235</v>
      </c>
    </row>
    <row r="512" spans="1:14" ht="24.75" hidden="1" customHeight="1" thickTop="1" thickBot="1">
      <c r="A512" s="3">
        <f t="shared" si="91"/>
        <v>428</v>
      </c>
      <c r="B512" s="38"/>
      <c r="M512" s="25">
        <f t="shared" si="93"/>
        <v>392</v>
      </c>
      <c r="N512" s="5">
        <v>27306.930693069306</v>
      </c>
    </row>
    <row r="513" spans="1:14" ht="24.75" hidden="1" customHeight="1" thickTop="1" thickBot="1">
      <c r="A513" s="3">
        <f t="shared" si="91"/>
        <v>429</v>
      </c>
      <c r="B513" s="38"/>
      <c r="M513" s="25">
        <f t="shared" si="93"/>
        <v>393</v>
      </c>
      <c r="N513" s="5">
        <v>27376.237623762376</v>
      </c>
    </row>
    <row r="514" spans="1:14" ht="24.75" hidden="1" customHeight="1" thickTop="1" thickBot="1">
      <c r="A514" s="3">
        <f t="shared" si="91"/>
        <v>430</v>
      </c>
      <c r="B514" s="38"/>
      <c r="M514" s="25">
        <f t="shared" si="93"/>
        <v>394</v>
      </c>
      <c r="N514" s="5">
        <v>27445.544554455446</v>
      </c>
    </row>
    <row r="515" spans="1:14" ht="24.75" hidden="1" customHeight="1" thickTop="1" thickBot="1">
      <c r="A515" s="3">
        <f t="shared" si="91"/>
        <v>431</v>
      </c>
      <c r="B515" s="38"/>
      <c r="M515" s="25">
        <f t="shared" si="93"/>
        <v>395</v>
      </c>
      <c r="N515" s="5">
        <v>27514.851485148512</v>
      </c>
    </row>
    <row r="516" spans="1:14" ht="24.75" hidden="1" customHeight="1" thickTop="1" thickBot="1">
      <c r="A516" s="3">
        <f t="shared" si="91"/>
        <v>432</v>
      </c>
      <c r="B516" s="38"/>
      <c r="M516" s="25">
        <f t="shared" si="93"/>
        <v>396</v>
      </c>
      <c r="N516" s="5">
        <v>27584.158415841583</v>
      </c>
    </row>
    <row r="517" spans="1:14" ht="24.75" hidden="1" customHeight="1" thickTop="1" thickBot="1">
      <c r="A517" s="3">
        <f t="shared" si="91"/>
        <v>433</v>
      </c>
      <c r="B517" s="38"/>
      <c r="M517" s="25">
        <f t="shared" si="93"/>
        <v>397</v>
      </c>
      <c r="N517" s="5">
        <v>27653.465346534653</v>
      </c>
    </row>
    <row r="518" spans="1:14" ht="24.75" hidden="1" customHeight="1" thickTop="1" thickBot="1">
      <c r="A518" s="3">
        <f t="shared" si="91"/>
        <v>434</v>
      </c>
      <c r="B518" s="38"/>
      <c r="M518" s="25">
        <f t="shared" si="93"/>
        <v>398</v>
      </c>
      <c r="N518" s="5">
        <v>27722.772277227723</v>
      </c>
    </row>
    <row r="519" spans="1:14" ht="24.75" hidden="1" customHeight="1" thickTop="1" thickBot="1">
      <c r="A519" s="3">
        <f t="shared" si="91"/>
        <v>435</v>
      </c>
      <c r="B519" s="38"/>
      <c r="M519" s="25">
        <f t="shared" si="93"/>
        <v>399</v>
      </c>
      <c r="N519" s="5">
        <v>27792.079207920789</v>
      </c>
    </row>
    <row r="520" spans="1:14" ht="24.75" hidden="1" customHeight="1" thickTop="1" thickBot="1">
      <c r="A520" s="3">
        <f t="shared" si="91"/>
        <v>436</v>
      </c>
      <c r="B520" s="38"/>
      <c r="M520" s="25">
        <f t="shared" si="93"/>
        <v>400</v>
      </c>
      <c r="N520" s="5">
        <v>27861.38613861386</v>
      </c>
    </row>
    <row r="521" spans="1:14" ht="24.75" hidden="1" customHeight="1" thickTop="1" thickBot="1">
      <c r="A521" s="3">
        <f t="shared" si="91"/>
        <v>437</v>
      </c>
      <c r="B521" s="38"/>
      <c r="M521" s="25">
        <f t="shared" si="93"/>
        <v>401</v>
      </c>
      <c r="N521" s="5">
        <v>27930.69306930693</v>
      </c>
    </row>
    <row r="522" spans="1:14" ht="24.75" hidden="1" customHeight="1" thickTop="1" thickBot="1">
      <c r="A522" s="3">
        <f t="shared" si="91"/>
        <v>438</v>
      </c>
      <c r="B522" s="38"/>
      <c r="M522" s="25">
        <f t="shared" si="93"/>
        <v>402</v>
      </c>
      <c r="N522" s="5">
        <v>28000</v>
      </c>
    </row>
    <row r="523" spans="1:14" ht="24.75" hidden="1" customHeight="1" thickTop="1" thickBot="1">
      <c r="A523" s="3">
        <f t="shared" si="91"/>
        <v>439</v>
      </c>
      <c r="B523" s="38"/>
      <c r="M523" s="25">
        <f t="shared" si="93"/>
        <v>403</v>
      </c>
      <c r="N523" s="5">
        <v>28069.306930693067</v>
      </c>
    </row>
    <row r="524" spans="1:14" ht="24.75" hidden="1" customHeight="1" thickTop="1" thickBot="1">
      <c r="A524" s="3">
        <f t="shared" si="91"/>
        <v>440</v>
      </c>
      <c r="B524" s="38"/>
      <c r="M524" s="25">
        <f t="shared" si="93"/>
        <v>404</v>
      </c>
      <c r="N524" s="5">
        <v>28138.613861386137</v>
      </c>
    </row>
    <row r="525" spans="1:14" ht="24.75" hidden="1" customHeight="1" thickTop="1" thickBot="1">
      <c r="A525" s="3">
        <f t="shared" si="91"/>
        <v>441</v>
      </c>
      <c r="B525" s="38"/>
      <c r="M525" s="25">
        <f t="shared" si="93"/>
        <v>405</v>
      </c>
      <c r="N525" s="5">
        <v>28207.920792079207</v>
      </c>
    </row>
    <row r="526" spans="1:14" ht="24.75" hidden="1" customHeight="1" thickTop="1" thickBot="1">
      <c r="A526" s="3">
        <f t="shared" si="91"/>
        <v>442</v>
      </c>
      <c r="B526" s="38"/>
      <c r="M526" s="25">
        <f t="shared" si="93"/>
        <v>406</v>
      </c>
      <c r="N526" s="5">
        <v>28277.227722772277</v>
      </c>
    </row>
    <row r="527" spans="1:14" ht="24.75" hidden="1" customHeight="1" thickTop="1" thickBot="1">
      <c r="A527" s="3">
        <f t="shared" si="91"/>
        <v>443</v>
      </c>
      <c r="B527" s="38"/>
      <c r="M527" s="25">
        <f t="shared" si="93"/>
        <v>407</v>
      </c>
      <c r="N527" s="5">
        <v>28346.534653465347</v>
      </c>
    </row>
    <row r="528" spans="1:14" ht="24.75" hidden="1" customHeight="1" thickTop="1" thickBot="1">
      <c r="A528" s="3">
        <f t="shared" si="91"/>
        <v>444</v>
      </c>
      <c r="B528" s="38"/>
      <c r="M528" s="25">
        <f t="shared" si="93"/>
        <v>408</v>
      </c>
      <c r="N528" s="5">
        <v>28415.841584158414</v>
      </c>
    </row>
    <row r="529" spans="1:14" ht="24.75" hidden="1" customHeight="1" thickTop="1" thickBot="1">
      <c r="A529" s="3">
        <f t="shared" si="91"/>
        <v>445</v>
      </c>
      <c r="B529" s="38"/>
      <c r="M529" s="25">
        <f t="shared" si="93"/>
        <v>409</v>
      </c>
      <c r="N529" s="5">
        <v>28485.148514851484</v>
      </c>
    </row>
    <row r="530" spans="1:14" ht="24.75" hidden="1" customHeight="1" thickTop="1" thickBot="1">
      <c r="A530" s="3">
        <f t="shared" si="91"/>
        <v>446</v>
      </c>
      <c r="B530" s="38"/>
      <c r="M530" s="25">
        <f t="shared" si="93"/>
        <v>410</v>
      </c>
      <c r="N530" s="5">
        <v>28554.455445544554</v>
      </c>
    </row>
    <row r="531" spans="1:14" ht="24.75" hidden="1" customHeight="1" thickTop="1" thickBot="1">
      <c r="A531" s="3">
        <f t="shared" si="91"/>
        <v>447</v>
      </c>
      <c r="B531" s="38"/>
      <c r="M531" s="25">
        <f t="shared" si="93"/>
        <v>411</v>
      </c>
      <c r="N531" s="5">
        <v>28623.762376237624</v>
      </c>
    </row>
    <row r="532" spans="1:14" ht="24.75" hidden="1" customHeight="1" thickTop="1" thickBot="1">
      <c r="A532" s="3">
        <f t="shared" si="91"/>
        <v>448</v>
      </c>
      <c r="B532" s="38"/>
      <c r="M532" s="25">
        <f t="shared" si="93"/>
        <v>412</v>
      </c>
      <c r="N532" s="5">
        <v>28693.069306930691</v>
      </c>
    </row>
    <row r="533" spans="1:14" ht="24.75" hidden="1" customHeight="1" thickTop="1" thickBot="1">
      <c r="A533" s="3">
        <f t="shared" si="91"/>
        <v>449</v>
      </c>
      <c r="B533" s="38"/>
      <c r="M533" s="25">
        <f t="shared" si="93"/>
        <v>413</v>
      </c>
      <c r="N533" s="5">
        <v>28762.376237623761</v>
      </c>
    </row>
    <row r="534" spans="1:14" ht="24.75" hidden="1" customHeight="1" thickTop="1" thickBot="1">
      <c r="A534" s="3">
        <f t="shared" si="91"/>
        <v>450</v>
      </c>
      <c r="B534" s="38"/>
      <c r="M534" s="25">
        <f t="shared" si="93"/>
        <v>414</v>
      </c>
      <c r="N534" s="5">
        <v>28831.683168316831</v>
      </c>
    </row>
    <row r="535" spans="1:14" ht="24.75" hidden="1" customHeight="1" thickTop="1" thickBot="1">
      <c r="A535" s="3">
        <f t="shared" ref="A535:A584" si="94">1+A534</f>
        <v>451</v>
      </c>
      <c r="B535" s="38"/>
      <c r="M535" s="25">
        <f t="shared" si="93"/>
        <v>415</v>
      </c>
      <c r="N535" s="5">
        <v>28900.990099009901</v>
      </c>
    </row>
    <row r="536" spans="1:14" ht="24.75" hidden="1" customHeight="1" thickTop="1" thickBot="1">
      <c r="A536" s="3">
        <f t="shared" si="94"/>
        <v>452</v>
      </c>
      <c r="B536" s="38"/>
      <c r="M536" s="25">
        <f t="shared" si="93"/>
        <v>416</v>
      </c>
      <c r="N536" s="5">
        <v>28970.297029702968</v>
      </c>
    </row>
    <row r="537" spans="1:14" ht="24.75" hidden="1" customHeight="1" thickTop="1" thickBot="1">
      <c r="A537" s="3">
        <f t="shared" si="94"/>
        <v>453</v>
      </c>
      <c r="B537" s="38"/>
      <c r="M537" s="25">
        <f t="shared" si="93"/>
        <v>417</v>
      </c>
      <c r="N537" s="5">
        <v>29039.603960396038</v>
      </c>
    </row>
    <row r="538" spans="1:14" ht="24.75" hidden="1" customHeight="1" thickTop="1" thickBot="1">
      <c r="A538" s="3">
        <f t="shared" si="94"/>
        <v>454</v>
      </c>
      <c r="B538" s="38"/>
      <c r="M538" s="25">
        <f t="shared" si="93"/>
        <v>418</v>
      </c>
      <c r="N538" s="5">
        <v>29108.910891089108</v>
      </c>
    </row>
    <row r="539" spans="1:14" ht="24.75" hidden="1" customHeight="1" thickTop="1" thickBot="1">
      <c r="A539" s="3">
        <f t="shared" si="94"/>
        <v>455</v>
      </c>
      <c r="B539" s="38"/>
      <c r="M539" s="25">
        <f t="shared" si="93"/>
        <v>419</v>
      </c>
      <c r="N539" s="5">
        <v>29178.217821782178</v>
      </c>
    </row>
    <row r="540" spans="1:14" ht="24.75" hidden="1" customHeight="1" thickTop="1" thickBot="1">
      <c r="A540" s="3">
        <f t="shared" si="94"/>
        <v>456</v>
      </c>
      <c r="B540" s="38"/>
      <c r="M540" s="25">
        <f t="shared" si="93"/>
        <v>420</v>
      </c>
      <c r="N540" s="5">
        <v>29247.524752475245</v>
      </c>
    </row>
    <row r="541" spans="1:14" ht="24.75" hidden="1" customHeight="1" thickTop="1" thickBot="1">
      <c r="A541" s="3">
        <f t="shared" si="94"/>
        <v>457</v>
      </c>
      <c r="B541" s="38"/>
      <c r="M541" s="25">
        <f t="shared" si="93"/>
        <v>421</v>
      </c>
      <c r="N541" s="5">
        <v>29316.831683168315</v>
      </c>
    </row>
    <row r="542" spans="1:14" ht="24.75" hidden="1" customHeight="1" thickTop="1" thickBot="1">
      <c r="A542" s="3">
        <f t="shared" si="94"/>
        <v>458</v>
      </c>
      <c r="B542" s="38"/>
      <c r="M542" s="25">
        <f t="shared" si="93"/>
        <v>422</v>
      </c>
      <c r="N542" s="5">
        <v>29386.138613861385</v>
      </c>
    </row>
    <row r="543" spans="1:14" ht="24.75" hidden="1" customHeight="1" thickTop="1" thickBot="1">
      <c r="A543" s="3">
        <f t="shared" si="94"/>
        <v>459</v>
      </c>
      <c r="B543" s="38"/>
      <c r="M543" s="25">
        <f t="shared" si="93"/>
        <v>423</v>
      </c>
      <c r="N543" s="5">
        <v>29455.445544554455</v>
      </c>
    </row>
    <row r="544" spans="1:14" ht="24.75" hidden="1" customHeight="1" thickTop="1" thickBot="1">
      <c r="A544" s="3">
        <f t="shared" si="94"/>
        <v>460</v>
      </c>
      <c r="B544" s="38"/>
      <c r="M544" s="25">
        <f t="shared" si="93"/>
        <v>424</v>
      </c>
      <c r="N544" s="5">
        <v>29524.752475247522</v>
      </c>
    </row>
    <row r="545" spans="1:14" ht="24.75" hidden="1" customHeight="1" thickTop="1" thickBot="1">
      <c r="A545" s="3">
        <f t="shared" si="94"/>
        <v>461</v>
      </c>
      <c r="B545" s="38"/>
      <c r="M545" s="25">
        <f t="shared" si="93"/>
        <v>425</v>
      </c>
      <c r="N545" s="5">
        <v>29594.059405940592</v>
      </c>
    </row>
    <row r="546" spans="1:14" ht="24.75" hidden="1" customHeight="1" thickTop="1" thickBot="1">
      <c r="A546" s="3">
        <f t="shared" si="94"/>
        <v>462</v>
      </c>
      <c r="B546" s="38"/>
      <c r="M546" s="25">
        <f t="shared" si="93"/>
        <v>426</v>
      </c>
      <c r="N546" s="5">
        <v>29663.366336633662</v>
      </c>
    </row>
    <row r="547" spans="1:14" ht="24.75" hidden="1" customHeight="1" thickTop="1" thickBot="1">
      <c r="A547" s="3">
        <f t="shared" si="94"/>
        <v>463</v>
      </c>
      <c r="B547" s="38"/>
      <c r="M547" s="25">
        <f t="shared" si="93"/>
        <v>427</v>
      </c>
      <c r="N547" s="5">
        <v>29732.673267326732</v>
      </c>
    </row>
    <row r="548" spans="1:14" ht="24.75" hidden="1" customHeight="1" thickTop="1" thickBot="1">
      <c r="A548" s="3">
        <f t="shared" si="94"/>
        <v>464</v>
      </c>
      <c r="B548" s="38"/>
      <c r="M548" s="25">
        <f t="shared" si="93"/>
        <v>428</v>
      </c>
      <c r="N548" s="5">
        <v>29801.980198019803</v>
      </c>
    </row>
    <row r="549" spans="1:14" ht="24.75" hidden="1" customHeight="1" thickTop="1" thickBot="1">
      <c r="A549" s="3">
        <f t="shared" si="94"/>
        <v>465</v>
      </c>
      <c r="B549" s="38"/>
      <c r="M549" s="25">
        <f t="shared" si="93"/>
        <v>429</v>
      </c>
      <c r="N549" s="5">
        <v>29871.287128712869</v>
      </c>
    </row>
    <row r="550" spans="1:14" ht="24.75" hidden="1" customHeight="1" thickTop="1" thickBot="1">
      <c r="A550" s="3">
        <f t="shared" si="94"/>
        <v>466</v>
      </c>
      <c r="B550" s="38"/>
      <c r="M550" s="25">
        <f t="shared" si="93"/>
        <v>430</v>
      </c>
      <c r="N550" s="5">
        <v>29940.594059405939</v>
      </c>
    </row>
    <row r="551" spans="1:14" ht="24.75" hidden="1" customHeight="1" thickTop="1" thickBot="1">
      <c r="A551" s="3">
        <f t="shared" si="94"/>
        <v>467</v>
      </c>
      <c r="B551" s="38"/>
      <c r="M551" s="25">
        <f t="shared" si="93"/>
        <v>431</v>
      </c>
      <c r="N551" s="5">
        <v>30009.90099009901</v>
      </c>
    </row>
    <row r="552" spans="1:14" ht="24.75" hidden="1" customHeight="1" thickTop="1" thickBot="1">
      <c r="A552" s="3">
        <f t="shared" si="94"/>
        <v>468</v>
      </c>
      <c r="B552" s="38"/>
      <c r="M552" s="25">
        <f t="shared" si="93"/>
        <v>432</v>
      </c>
      <c r="N552" s="5">
        <v>30079.20792079208</v>
      </c>
    </row>
    <row r="553" spans="1:14" ht="24.75" hidden="1" customHeight="1" thickTop="1" thickBot="1">
      <c r="A553" s="3">
        <f t="shared" si="94"/>
        <v>469</v>
      </c>
      <c r="B553" s="38"/>
      <c r="M553" s="25">
        <f t="shared" si="93"/>
        <v>433</v>
      </c>
      <c r="N553" s="5">
        <v>30148.514851485146</v>
      </c>
    </row>
    <row r="554" spans="1:14" ht="24.75" hidden="1" customHeight="1" thickTop="1" thickBot="1">
      <c r="A554" s="3">
        <f t="shared" si="94"/>
        <v>470</v>
      </c>
      <c r="B554" s="38"/>
      <c r="M554" s="25">
        <f t="shared" si="93"/>
        <v>434</v>
      </c>
      <c r="N554" s="5">
        <v>30217.821782178216</v>
      </c>
    </row>
    <row r="555" spans="1:14" ht="24.75" hidden="1" customHeight="1" thickTop="1" thickBot="1">
      <c r="A555" s="3">
        <f t="shared" si="94"/>
        <v>471</v>
      </c>
      <c r="B555" s="38"/>
      <c r="M555" s="25">
        <f t="shared" si="93"/>
        <v>435</v>
      </c>
      <c r="N555" s="5">
        <v>30287.128712871287</v>
      </c>
    </row>
    <row r="556" spans="1:14" ht="24.75" hidden="1" customHeight="1" thickTop="1" thickBot="1">
      <c r="A556" s="3">
        <f t="shared" si="94"/>
        <v>472</v>
      </c>
      <c r="B556" s="38"/>
      <c r="M556" s="25">
        <f t="shared" si="93"/>
        <v>436</v>
      </c>
      <c r="N556" s="5">
        <v>30356.435643564357</v>
      </c>
    </row>
    <row r="557" spans="1:14" ht="24.75" hidden="1" customHeight="1" thickTop="1" thickBot="1">
      <c r="A557" s="3">
        <f t="shared" si="94"/>
        <v>473</v>
      </c>
      <c r="B557" s="38"/>
      <c r="M557" s="25">
        <f t="shared" si="93"/>
        <v>437</v>
      </c>
      <c r="N557" s="5">
        <v>30425.742574257423</v>
      </c>
    </row>
    <row r="558" spans="1:14" ht="24.75" hidden="1" customHeight="1" thickTop="1" thickBot="1">
      <c r="A558" s="3">
        <f t="shared" si="94"/>
        <v>474</v>
      </c>
      <c r="B558" s="38"/>
      <c r="M558" s="25">
        <f t="shared" si="93"/>
        <v>438</v>
      </c>
      <c r="N558" s="5">
        <v>30495.049504950493</v>
      </c>
    </row>
    <row r="559" spans="1:14" ht="24.75" hidden="1" customHeight="1" thickTop="1" thickBot="1">
      <c r="A559" s="3">
        <f t="shared" si="94"/>
        <v>475</v>
      </c>
      <c r="B559" s="38"/>
      <c r="M559" s="25">
        <f t="shared" si="93"/>
        <v>439</v>
      </c>
      <c r="N559" s="5">
        <v>30564.356435643564</v>
      </c>
    </row>
    <row r="560" spans="1:14" ht="24.75" hidden="1" customHeight="1" thickTop="1" thickBot="1">
      <c r="A560" s="3">
        <f t="shared" si="94"/>
        <v>476</v>
      </c>
      <c r="B560" s="38"/>
      <c r="M560" s="25">
        <f t="shared" si="93"/>
        <v>440</v>
      </c>
      <c r="N560" s="5">
        <v>30633.663366336634</v>
      </c>
    </row>
    <row r="561" spans="1:14" ht="24.75" hidden="1" customHeight="1" thickTop="1" thickBot="1">
      <c r="A561" s="3">
        <f t="shared" si="94"/>
        <v>477</v>
      </c>
      <c r="B561" s="38"/>
      <c r="M561" s="25">
        <f t="shared" si="93"/>
        <v>441</v>
      </c>
      <c r="N561" s="5">
        <v>30702.9702970297</v>
      </c>
    </row>
    <row r="562" spans="1:14" ht="24.75" hidden="1" customHeight="1" thickTop="1" thickBot="1">
      <c r="A562" s="3">
        <f t="shared" si="94"/>
        <v>478</v>
      </c>
      <c r="B562" s="38"/>
      <c r="M562" s="25">
        <f t="shared" si="93"/>
        <v>442</v>
      </c>
      <c r="N562" s="5">
        <v>30772.27722772277</v>
      </c>
    </row>
    <row r="563" spans="1:14" ht="24.75" hidden="1" customHeight="1" thickTop="1" thickBot="1">
      <c r="A563" s="3">
        <f t="shared" si="94"/>
        <v>479</v>
      </c>
      <c r="B563" s="38"/>
      <c r="M563" s="25">
        <f t="shared" si="93"/>
        <v>443</v>
      </c>
      <c r="N563" s="5">
        <v>30841.584158415841</v>
      </c>
    </row>
    <row r="564" spans="1:14" ht="24.75" hidden="1" customHeight="1" thickTop="1" thickBot="1">
      <c r="A564" s="3">
        <f t="shared" si="94"/>
        <v>480</v>
      </c>
      <c r="B564" s="38"/>
      <c r="M564" s="25">
        <f t="shared" si="93"/>
        <v>444</v>
      </c>
      <c r="N564" s="5">
        <v>30910.891089108911</v>
      </c>
    </row>
    <row r="565" spans="1:14" ht="24.75" hidden="1" customHeight="1" thickTop="1" thickBot="1">
      <c r="A565" s="3">
        <f t="shared" si="94"/>
        <v>481</v>
      </c>
      <c r="B565" s="38"/>
      <c r="M565" s="25">
        <f t="shared" si="93"/>
        <v>445</v>
      </c>
      <c r="N565" s="5">
        <v>30980.198019801977</v>
      </c>
    </row>
    <row r="566" spans="1:14" ht="24.75" hidden="1" customHeight="1" thickTop="1" thickBot="1">
      <c r="A566" s="3">
        <f t="shared" si="94"/>
        <v>482</v>
      </c>
      <c r="B566" s="38"/>
      <c r="M566" s="25">
        <f t="shared" si="93"/>
        <v>446</v>
      </c>
      <c r="N566" s="5">
        <v>31049.504950495048</v>
      </c>
    </row>
    <row r="567" spans="1:14" ht="24.75" hidden="1" customHeight="1" thickTop="1" thickBot="1">
      <c r="A567" s="3">
        <f t="shared" si="94"/>
        <v>483</v>
      </c>
      <c r="B567" s="38"/>
      <c r="M567" s="25">
        <f t="shared" si="93"/>
        <v>447</v>
      </c>
      <c r="N567" s="5">
        <v>31118.811881188118</v>
      </c>
    </row>
    <row r="568" spans="1:14" ht="24.75" hidden="1" customHeight="1" thickTop="1" thickBot="1">
      <c r="A568" s="3">
        <f t="shared" si="94"/>
        <v>484</v>
      </c>
      <c r="B568" s="38"/>
      <c r="M568" s="25">
        <f t="shared" si="93"/>
        <v>448</v>
      </c>
      <c r="N568" s="5">
        <v>31188.118811881188</v>
      </c>
    </row>
    <row r="569" spans="1:14" ht="24.75" hidden="1" customHeight="1" thickTop="1" thickBot="1">
      <c r="A569" s="3">
        <f t="shared" si="94"/>
        <v>485</v>
      </c>
      <c r="B569" s="38"/>
      <c r="M569" s="25">
        <f t="shared" si="93"/>
        <v>449</v>
      </c>
      <c r="N569" s="5">
        <v>31257.425742574258</v>
      </c>
    </row>
    <row r="570" spans="1:14" ht="24.75" hidden="1" customHeight="1" thickTop="1" thickBot="1">
      <c r="A570" s="3">
        <f t="shared" si="94"/>
        <v>486</v>
      </c>
      <c r="B570" s="38"/>
      <c r="M570" s="25">
        <f t="shared" si="93"/>
        <v>450</v>
      </c>
      <c r="N570" s="5">
        <v>31326.732673267325</v>
      </c>
    </row>
    <row r="571" spans="1:14" ht="24.75" hidden="1" customHeight="1" thickTop="1" thickBot="1">
      <c r="A571" s="3">
        <f t="shared" si="94"/>
        <v>487</v>
      </c>
      <c r="B571" s="38"/>
      <c r="M571" s="25">
        <f t="shared" ref="M571:M620" si="95">1+M570</f>
        <v>451</v>
      </c>
      <c r="N571" s="5">
        <v>31396.039603960395</v>
      </c>
    </row>
    <row r="572" spans="1:14" ht="24.75" hidden="1" customHeight="1" thickTop="1" thickBot="1">
      <c r="A572" s="3">
        <f t="shared" si="94"/>
        <v>488</v>
      </c>
      <c r="B572" s="38"/>
      <c r="M572" s="25">
        <f t="shared" si="95"/>
        <v>452</v>
      </c>
      <c r="N572" s="5">
        <v>31465.346534653465</v>
      </c>
    </row>
    <row r="573" spans="1:14" ht="24.75" hidden="1" customHeight="1" thickTop="1" thickBot="1">
      <c r="A573" s="3">
        <f t="shared" si="94"/>
        <v>489</v>
      </c>
      <c r="B573" s="38"/>
      <c r="M573" s="25">
        <f t="shared" si="95"/>
        <v>453</v>
      </c>
      <c r="N573" s="5">
        <v>31534.653465346535</v>
      </c>
    </row>
    <row r="574" spans="1:14" ht="24.75" hidden="1" customHeight="1" thickTop="1" thickBot="1">
      <c r="A574" s="3">
        <f t="shared" si="94"/>
        <v>490</v>
      </c>
      <c r="B574" s="38"/>
      <c r="M574" s="25">
        <f t="shared" si="95"/>
        <v>454</v>
      </c>
      <c r="N574" s="5">
        <v>31603.960396039602</v>
      </c>
    </row>
    <row r="575" spans="1:14" ht="24.75" hidden="1" customHeight="1" thickTop="1" thickBot="1">
      <c r="A575" s="3">
        <f t="shared" si="94"/>
        <v>491</v>
      </c>
      <c r="B575" s="38"/>
      <c r="M575" s="25">
        <f t="shared" si="95"/>
        <v>455</v>
      </c>
      <c r="N575" s="5">
        <v>31673.267326732672</v>
      </c>
    </row>
    <row r="576" spans="1:14" ht="24.75" hidden="1" customHeight="1" thickTop="1" thickBot="1">
      <c r="A576" s="3">
        <f t="shared" si="94"/>
        <v>492</v>
      </c>
      <c r="B576" s="38"/>
      <c r="M576" s="25">
        <f t="shared" si="95"/>
        <v>456</v>
      </c>
      <c r="N576" s="5">
        <v>31742.574257425742</v>
      </c>
    </row>
    <row r="577" spans="1:14" ht="24.75" hidden="1" customHeight="1" thickTop="1" thickBot="1">
      <c r="A577" s="3">
        <f t="shared" si="94"/>
        <v>493</v>
      </c>
      <c r="B577" s="38"/>
      <c r="M577" s="25">
        <f t="shared" si="95"/>
        <v>457</v>
      </c>
      <c r="N577" s="5">
        <v>31811.881188118812</v>
      </c>
    </row>
    <row r="578" spans="1:14" ht="24.75" hidden="1" customHeight="1" thickTop="1" thickBot="1">
      <c r="A578" s="3">
        <f t="shared" si="94"/>
        <v>494</v>
      </c>
      <c r="B578" s="38"/>
      <c r="M578" s="25">
        <f t="shared" si="95"/>
        <v>458</v>
      </c>
      <c r="N578" s="5">
        <v>31881.188118811879</v>
      </c>
    </row>
    <row r="579" spans="1:14" ht="24.75" hidden="1" customHeight="1" thickTop="1" thickBot="1">
      <c r="A579" s="3">
        <f t="shared" si="94"/>
        <v>495</v>
      </c>
      <c r="B579" s="38"/>
      <c r="M579" s="25">
        <f t="shared" si="95"/>
        <v>459</v>
      </c>
      <c r="N579" s="5">
        <v>31950.495049504949</v>
      </c>
    </row>
    <row r="580" spans="1:14" ht="24.75" hidden="1" customHeight="1" thickTop="1" thickBot="1">
      <c r="A580" s="3">
        <f t="shared" si="94"/>
        <v>496</v>
      </c>
      <c r="B580" s="38"/>
      <c r="M580" s="25">
        <f t="shared" si="95"/>
        <v>460</v>
      </c>
      <c r="N580" s="5">
        <v>32019.801980198019</v>
      </c>
    </row>
    <row r="581" spans="1:14" ht="24.75" hidden="1" customHeight="1" thickTop="1" thickBot="1">
      <c r="A581" s="3">
        <f t="shared" si="94"/>
        <v>497</v>
      </c>
      <c r="B581" s="38"/>
      <c r="M581" s="25">
        <f t="shared" si="95"/>
        <v>461</v>
      </c>
      <c r="N581" s="5">
        <v>32089.108910891089</v>
      </c>
    </row>
    <row r="582" spans="1:14" ht="24.75" hidden="1" customHeight="1" thickTop="1" thickBot="1">
      <c r="A582" s="3">
        <f t="shared" si="94"/>
        <v>498</v>
      </c>
      <c r="B582" s="38"/>
      <c r="M582" s="25">
        <f t="shared" si="95"/>
        <v>462</v>
      </c>
      <c r="N582" s="5">
        <v>32158.415841584156</v>
      </c>
    </row>
    <row r="583" spans="1:14" ht="24.75" hidden="1" customHeight="1" thickTop="1" thickBot="1">
      <c r="A583" s="3">
        <f t="shared" si="94"/>
        <v>499</v>
      </c>
      <c r="B583" s="38"/>
      <c r="M583" s="25">
        <f t="shared" si="95"/>
        <v>463</v>
      </c>
      <c r="N583" s="5">
        <v>32227.722772277226</v>
      </c>
    </row>
    <row r="584" spans="1:14" ht="24.75" hidden="1" customHeight="1" thickTop="1" thickBot="1">
      <c r="A584" s="3">
        <f t="shared" si="94"/>
        <v>500</v>
      </c>
      <c r="B584" s="38"/>
      <c r="M584" s="25">
        <f t="shared" si="95"/>
        <v>464</v>
      </c>
      <c r="N584" s="5">
        <v>32297.029702970296</v>
      </c>
    </row>
    <row r="585" spans="1:14" ht="24.75" hidden="1" customHeight="1" thickTop="1" thickBot="1">
      <c r="A585" s="3"/>
      <c r="B585" s="38"/>
      <c r="M585" s="25">
        <f t="shared" si="95"/>
        <v>465</v>
      </c>
      <c r="N585" s="5">
        <v>32366.336633663366</v>
      </c>
    </row>
    <row r="586" spans="1:14" ht="24.75" hidden="1" customHeight="1" thickTop="1" thickBot="1">
      <c r="A586" s="3"/>
      <c r="B586" s="38"/>
      <c r="M586" s="25">
        <f t="shared" si="95"/>
        <v>466</v>
      </c>
      <c r="N586" s="5">
        <v>32435.643564356433</v>
      </c>
    </row>
    <row r="587" spans="1:14" ht="24.75" hidden="1" customHeight="1" thickTop="1" thickBot="1">
      <c r="A587" s="3"/>
      <c r="B587" s="38"/>
      <c r="M587" s="25">
        <f t="shared" si="95"/>
        <v>467</v>
      </c>
      <c r="N587" s="5">
        <v>32504.950495049503</v>
      </c>
    </row>
    <row r="588" spans="1:14" ht="24.75" hidden="1" customHeight="1" thickTop="1" thickBot="1">
      <c r="A588" s="3"/>
      <c r="B588" s="38"/>
      <c r="M588" s="25">
        <f t="shared" si="95"/>
        <v>468</v>
      </c>
      <c r="N588" s="5">
        <v>32574.257425742573</v>
      </c>
    </row>
    <row r="589" spans="1:14" ht="24.75" hidden="1" customHeight="1" thickTop="1" thickBot="1">
      <c r="A589" s="3"/>
      <c r="B589" s="38"/>
      <c r="M589" s="25">
        <f t="shared" si="95"/>
        <v>469</v>
      </c>
      <c r="N589" s="5">
        <v>32643.564356435643</v>
      </c>
    </row>
    <row r="590" spans="1:14" ht="24.75" hidden="1" customHeight="1" thickTop="1" thickBot="1">
      <c r="A590" s="3"/>
      <c r="B590" s="38"/>
      <c r="M590" s="25">
        <f t="shared" si="95"/>
        <v>470</v>
      </c>
      <c r="N590" s="5">
        <v>32712.871287128713</v>
      </c>
    </row>
    <row r="591" spans="1:14" ht="24.75" hidden="1" customHeight="1" thickTop="1" thickBot="1">
      <c r="A591" s="3"/>
      <c r="B591" s="38"/>
      <c r="M591" s="25">
        <f t="shared" si="95"/>
        <v>471</v>
      </c>
      <c r="N591" s="5">
        <v>32782.178217821784</v>
      </c>
    </row>
    <row r="592" spans="1:14" ht="24.75" hidden="1" customHeight="1" thickTop="1" thickBot="1">
      <c r="A592" s="3"/>
      <c r="B592" s="38"/>
      <c r="M592" s="25">
        <f t="shared" si="95"/>
        <v>472</v>
      </c>
      <c r="N592" s="5">
        <v>32851.485148514854</v>
      </c>
    </row>
    <row r="593" spans="1:14" ht="24.75" hidden="1" customHeight="1" thickTop="1" thickBot="1">
      <c r="A593" s="3"/>
      <c r="B593" s="38"/>
      <c r="M593" s="25">
        <f t="shared" si="95"/>
        <v>473</v>
      </c>
      <c r="N593" s="5">
        <v>32920.792079207917</v>
      </c>
    </row>
    <row r="594" spans="1:14" ht="24.75" hidden="1" customHeight="1" thickTop="1" thickBot="1">
      <c r="A594" s="3"/>
      <c r="B594" s="38"/>
      <c r="M594" s="25">
        <f t="shared" si="95"/>
        <v>474</v>
      </c>
      <c r="N594" s="5">
        <v>32990.099009900987</v>
      </c>
    </row>
    <row r="595" spans="1:14" ht="24.75" hidden="1" customHeight="1" thickTop="1" thickBot="1">
      <c r="A595" s="3"/>
      <c r="B595" s="38"/>
      <c r="M595" s="25">
        <f t="shared" si="95"/>
        <v>475</v>
      </c>
      <c r="N595" s="5">
        <v>33059.405940594057</v>
      </c>
    </row>
    <row r="596" spans="1:14" ht="24.75" hidden="1" customHeight="1" thickTop="1" thickBot="1">
      <c r="A596" s="3"/>
      <c r="B596" s="38"/>
      <c r="M596" s="25">
        <f t="shared" si="95"/>
        <v>476</v>
      </c>
      <c r="N596" s="5">
        <v>33128.712871287127</v>
      </c>
    </row>
    <row r="597" spans="1:14" ht="24.75" hidden="1" customHeight="1" thickTop="1" thickBot="1">
      <c r="A597" s="3"/>
      <c r="B597" s="38"/>
      <c r="M597" s="25">
        <f t="shared" si="95"/>
        <v>477</v>
      </c>
      <c r="N597" s="5">
        <v>33198.019801980197</v>
      </c>
    </row>
    <row r="598" spans="1:14" ht="24.75" hidden="1" customHeight="1" thickTop="1" thickBot="1">
      <c r="A598" s="3"/>
      <c r="B598" s="38"/>
      <c r="M598" s="25">
        <f t="shared" si="95"/>
        <v>478</v>
      </c>
      <c r="N598" s="5">
        <v>33267.326732673268</v>
      </c>
    </row>
    <row r="599" spans="1:14" ht="24.75" hidden="1" customHeight="1" thickTop="1" thickBot="1">
      <c r="A599" s="3"/>
      <c r="B599" s="38"/>
      <c r="M599" s="25">
        <f t="shared" si="95"/>
        <v>479</v>
      </c>
      <c r="N599" s="5">
        <v>33336.633663366338</v>
      </c>
    </row>
    <row r="600" spans="1:14" ht="24.75" hidden="1" customHeight="1" thickTop="1" thickBot="1">
      <c r="A600" s="3"/>
      <c r="B600" s="38"/>
      <c r="M600" s="25">
        <f t="shared" si="95"/>
        <v>480</v>
      </c>
      <c r="N600" s="5">
        <v>33405.940594059408</v>
      </c>
    </row>
    <row r="601" spans="1:14" ht="24.75" hidden="1" customHeight="1" thickTop="1" thickBot="1">
      <c r="A601" s="3"/>
      <c r="B601" s="38"/>
      <c r="M601" s="25">
        <f t="shared" si="95"/>
        <v>481</v>
      </c>
      <c r="N601" s="5">
        <v>33475.247524752471</v>
      </c>
    </row>
    <row r="602" spans="1:14" ht="24.75" hidden="1" customHeight="1" thickTop="1" thickBot="1">
      <c r="A602" s="3"/>
      <c r="B602" s="38"/>
      <c r="M602" s="25">
        <f t="shared" si="95"/>
        <v>482</v>
      </c>
      <c r="N602" s="5">
        <v>33544.554455445541</v>
      </c>
    </row>
    <row r="603" spans="1:14" ht="24.75" hidden="1" customHeight="1" thickTop="1" thickBot="1">
      <c r="A603" s="3"/>
      <c r="B603" s="38"/>
      <c r="M603" s="25">
        <f t="shared" si="95"/>
        <v>483</v>
      </c>
      <c r="N603" s="5">
        <v>33613.861386138611</v>
      </c>
    </row>
    <row r="604" spans="1:14" ht="24.75" hidden="1" customHeight="1" thickTop="1" thickBot="1">
      <c r="A604" s="3"/>
      <c r="B604" s="38"/>
      <c r="M604" s="25">
        <f t="shared" si="95"/>
        <v>484</v>
      </c>
      <c r="N604" s="5">
        <v>33683.168316831681</v>
      </c>
    </row>
    <row r="605" spans="1:14" ht="24.75" hidden="1" customHeight="1" thickTop="1" thickBot="1">
      <c r="A605" s="3"/>
      <c r="B605" s="38"/>
      <c r="M605" s="25">
        <f t="shared" si="95"/>
        <v>485</v>
      </c>
      <c r="N605" s="5">
        <v>33752.475247524751</v>
      </c>
    </row>
    <row r="606" spans="1:14" ht="24.75" hidden="1" customHeight="1" thickTop="1" thickBot="1">
      <c r="A606" s="3"/>
      <c r="B606" s="38"/>
      <c r="M606" s="25">
        <f t="shared" si="95"/>
        <v>486</v>
      </c>
      <c r="N606" s="5">
        <v>33821.782178217822</v>
      </c>
    </row>
    <row r="607" spans="1:14" ht="24.75" hidden="1" customHeight="1" thickTop="1" thickBot="1">
      <c r="A607" s="3"/>
      <c r="B607" s="38"/>
      <c r="M607" s="25">
        <f t="shared" si="95"/>
        <v>487</v>
      </c>
      <c r="N607" s="5">
        <v>33891.089108910892</v>
      </c>
    </row>
    <row r="608" spans="1:14" ht="24.75" hidden="1" customHeight="1" thickTop="1" thickBot="1">
      <c r="A608" s="3"/>
      <c r="B608" s="38"/>
      <c r="M608" s="25">
        <f t="shared" si="95"/>
        <v>488</v>
      </c>
      <c r="N608" s="5">
        <v>33960.396039603962</v>
      </c>
    </row>
    <row r="609" spans="1:14" ht="24.75" hidden="1" customHeight="1" thickTop="1" thickBot="1">
      <c r="A609" s="3"/>
      <c r="B609" s="38"/>
      <c r="M609" s="25">
        <f t="shared" si="95"/>
        <v>489</v>
      </c>
      <c r="N609" s="5">
        <v>34029.702970297032</v>
      </c>
    </row>
    <row r="610" spans="1:14" ht="24.75" hidden="1" customHeight="1" thickTop="1" thickBot="1">
      <c r="A610" s="3"/>
      <c r="B610" s="38"/>
      <c r="M610" s="25">
        <f t="shared" si="95"/>
        <v>490</v>
      </c>
      <c r="N610" s="5">
        <v>34099.009900990095</v>
      </c>
    </row>
    <row r="611" spans="1:14" ht="24.75" hidden="1" customHeight="1" thickTop="1" thickBot="1">
      <c r="A611" s="3"/>
      <c r="B611" s="38"/>
      <c r="M611" s="25">
        <f t="shared" si="95"/>
        <v>491</v>
      </c>
      <c r="N611" s="5">
        <v>34168.316831683165</v>
      </c>
    </row>
    <row r="612" spans="1:14" ht="24.75" hidden="1" customHeight="1" thickTop="1" thickBot="1">
      <c r="A612" s="3"/>
      <c r="B612" s="38"/>
      <c r="M612" s="25">
        <f t="shared" si="95"/>
        <v>492</v>
      </c>
      <c r="N612" s="5">
        <v>34237.623762376235</v>
      </c>
    </row>
    <row r="613" spans="1:14" ht="24.75" hidden="1" customHeight="1" thickTop="1" thickBot="1">
      <c r="A613" s="3"/>
      <c r="B613" s="38"/>
      <c r="M613" s="25">
        <f t="shared" si="95"/>
        <v>493</v>
      </c>
      <c r="N613" s="5">
        <v>34306.930693069306</v>
      </c>
    </row>
    <row r="614" spans="1:14" ht="24.75" hidden="1" customHeight="1" thickTop="1" thickBot="1">
      <c r="A614" s="3"/>
      <c r="B614" s="38"/>
      <c r="M614" s="25">
        <f t="shared" si="95"/>
        <v>494</v>
      </c>
      <c r="N614" s="5">
        <v>34376.237623762376</v>
      </c>
    </row>
    <row r="615" spans="1:14" ht="24.75" hidden="1" customHeight="1" thickTop="1" thickBot="1">
      <c r="A615" s="3"/>
      <c r="B615" s="38"/>
      <c r="M615" s="25">
        <f t="shared" si="95"/>
        <v>495</v>
      </c>
      <c r="N615" s="5">
        <v>34445.544554455446</v>
      </c>
    </row>
    <row r="616" spans="1:14" ht="24.75" hidden="1" customHeight="1" thickTop="1" thickBot="1">
      <c r="A616" s="3"/>
      <c r="B616" s="38"/>
      <c r="M616" s="25">
        <f t="shared" si="95"/>
        <v>496</v>
      </c>
      <c r="N616" s="5">
        <v>34514.851485148516</v>
      </c>
    </row>
    <row r="617" spans="1:14" ht="24.75" hidden="1" customHeight="1" thickTop="1" thickBot="1">
      <c r="A617" s="3"/>
      <c r="B617" s="38"/>
      <c r="M617" s="25">
        <f t="shared" si="95"/>
        <v>497</v>
      </c>
      <c r="N617" s="5">
        <v>34584.158415841586</v>
      </c>
    </row>
    <row r="618" spans="1:14" ht="24.75" hidden="1" customHeight="1" thickTop="1" thickBot="1">
      <c r="A618" s="3"/>
      <c r="B618" s="38"/>
      <c r="M618" s="25">
        <f t="shared" si="95"/>
        <v>498</v>
      </c>
      <c r="N618" s="5">
        <v>34653.465346534649</v>
      </c>
    </row>
    <row r="619" spans="1:14" ht="24.75" hidden="1" customHeight="1" thickTop="1" thickBot="1">
      <c r="A619" s="3"/>
      <c r="B619" s="38"/>
      <c r="M619" s="25">
        <f t="shared" si="95"/>
        <v>499</v>
      </c>
      <c r="N619" s="5">
        <v>34722.772277227719</v>
      </c>
    </row>
    <row r="620" spans="1:14" ht="24.75" hidden="1" customHeight="1" thickTop="1" thickBot="1">
      <c r="A620" s="3"/>
      <c r="B620" s="38"/>
      <c r="M620" s="25">
        <f t="shared" si="95"/>
        <v>500</v>
      </c>
    </row>
    <row r="621" spans="1:14" ht="24.75" hidden="1" customHeight="1" thickTop="1" thickBot="1">
      <c r="A621" s="3"/>
      <c r="B621" s="38"/>
      <c r="N621" s="31"/>
    </row>
    <row r="622" spans="1:14" ht="24.75" hidden="1" customHeight="1" thickTop="1" thickBot="1">
      <c r="A622" s="3"/>
      <c r="B622" s="38"/>
      <c r="N622" s="31"/>
    </row>
    <row r="623" spans="1:14" ht="24.75" hidden="1" customHeight="1" thickTop="1" thickBot="1">
      <c r="A623" s="3"/>
      <c r="B623" s="38"/>
      <c r="N623" s="31"/>
    </row>
    <row r="624" spans="1:14" ht="24.75" hidden="1" customHeight="1" thickTop="1" thickBot="1">
      <c r="A624" s="3"/>
      <c r="B624" s="38"/>
      <c r="N624" s="31"/>
    </row>
    <row r="625" spans="1:14" ht="24.75" hidden="1" customHeight="1" thickTop="1" thickBot="1">
      <c r="A625" s="3"/>
      <c r="B625" s="38"/>
      <c r="N625" s="31"/>
    </row>
    <row r="626" spans="1:14" ht="24.75" hidden="1" customHeight="1" thickTop="1" thickBot="1">
      <c r="A626" s="3"/>
      <c r="B626" s="38"/>
      <c r="N626" s="31"/>
    </row>
    <row r="627" spans="1:14" ht="24.75" hidden="1" customHeight="1" thickTop="1" thickBot="1">
      <c r="A627" s="3"/>
      <c r="B627" s="38"/>
      <c r="N627" s="31"/>
    </row>
    <row r="628" spans="1:14" ht="24.75" hidden="1" customHeight="1" thickTop="1" thickBot="1">
      <c r="A628" s="3"/>
      <c r="B628" s="38"/>
      <c r="N628" s="31"/>
    </row>
    <row r="629" spans="1:14" ht="24.75" hidden="1" customHeight="1" thickTop="1" thickBot="1">
      <c r="A629" s="3"/>
      <c r="B629" s="38"/>
      <c r="N629" s="31"/>
    </row>
    <row r="630" spans="1:14" ht="24.75" hidden="1" customHeight="1" thickTop="1" thickBot="1">
      <c r="A630" s="3"/>
      <c r="B630" s="38"/>
      <c r="N630" s="31"/>
    </row>
    <row r="631" spans="1:14" ht="24.75" hidden="1" customHeight="1" thickTop="1" thickBot="1">
      <c r="A631" s="3"/>
      <c r="B631" s="38"/>
      <c r="N631" s="31"/>
    </row>
    <row r="632" spans="1:14" ht="24.75" hidden="1" customHeight="1" thickTop="1" thickBot="1">
      <c r="A632" s="3"/>
      <c r="B632" s="38"/>
      <c r="N632" s="31"/>
    </row>
    <row r="633" spans="1:14" ht="24.75" hidden="1" customHeight="1" thickTop="1" thickBot="1">
      <c r="A633" s="3"/>
      <c r="B633" s="38"/>
      <c r="N633" s="31"/>
    </row>
    <row r="634" spans="1:14" ht="24.75" hidden="1" customHeight="1" thickTop="1" thickBot="1">
      <c r="A634" s="3"/>
      <c r="B634" s="38"/>
      <c r="N634" s="31"/>
    </row>
    <row r="635" spans="1:14" ht="24.75" hidden="1" customHeight="1" thickTop="1" thickBot="1">
      <c r="A635" s="3"/>
      <c r="B635" s="38"/>
      <c r="N635" s="31"/>
    </row>
    <row r="636" spans="1:14" ht="24.75" hidden="1" customHeight="1" thickTop="1" thickBot="1">
      <c r="A636" s="3"/>
      <c r="B636" s="38"/>
      <c r="N636" s="31"/>
    </row>
    <row r="637" spans="1:14" ht="24.75" hidden="1" customHeight="1" thickTop="1" thickBot="1">
      <c r="A637" s="3"/>
      <c r="B637" s="38"/>
      <c r="N637" s="31"/>
    </row>
    <row r="638" spans="1:14" ht="24.75" hidden="1" customHeight="1" thickTop="1" thickBot="1">
      <c r="A638" s="3"/>
      <c r="B638" s="38"/>
      <c r="N638" s="31"/>
    </row>
    <row r="639" spans="1:14" ht="24.75" hidden="1" customHeight="1" thickTop="1" thickBot="1">
      <c r="A639" s="3"/>
      <c r="B639" s="38"/>
      <c r="N639" s="31"/>
    </row>
    <row r="640" spans="1:14" ht="24.75" hidden="1" customHeight="1" thickTop="1" thickBot="1">
      <c r="A640" s="3"/>
      <c r="B640" s="38"/>
      <c r="N640" s="31"/>
    </row>
    <row r="641" spans="1:14" ht="24.75" hidden="1" customHeight="1" thickTop="1" thickBot="1">
      <c r="A641" s="3"/>
      <c r="B641" s="38"/>
      <c r="N641" s="31"/>
    </row>
    <row r="642" spans="1:14" ht="24.75" hidden="1" customHeight="1" thickTop="1" thickBot="1">
      <c r="A642" s="3"/>
      <c r="B642" s="38"/>
      <c r="N642" s="31"/>
    </row>
    <row r="643" spans="1:14" ht="24.75" hidden="1" customHeight="1" thickTop="1" thickBot="1">
      <c r="A643" s="3"/>
      <c r="B643" s="38"/>
      <c r="N643" s="31"/>
    </row>
    <row r="644" spans="1:14" ht="24.75" hidden="1" customHeight="1" thickTop="1" thickBot="1">
      <c r="A644" s="3"/>
      <c r="B644" s="38"/>
      <c r="N644" s="31"/>
    </row>
    <row r="645" spans="1:14" ht="24.75" hidden="1" customHeight="1" thickTop="1" thickBot="1">
      <c r="A645" s="3"/>
      <c r="B645" s="38"/>
      <c r="N645" s="31"/>
    </row>
    <row r="646" spans="1:14" ht="24.75" hidden="1" customHeight="1" thickTop="1" thickBot="1">
      <c r="A646" s="3"/>
      <c r="B646" s="38"/>
      <c r="N646" s="31"/>
    </row>
    <row r="647" spans="1:14" ht="24.75" hidden="1" customHeight="1" thickTop="1" thickBot="1">
      <c r="A647" s="3"/>
      <c r="B647" s="38"/>
      <c r="N647" s="31"/>
    </row>
    <row r="648" spans="1:14" ht="24.75" hidden="1" customHeight="1" thickTop="1" thickBot="1">
      <c r="A648" s="3"/>
      <c r="B648" s="38"/>
      <c r="N648" s="31"/>
    </row>
    <row r="649" spans="1:14" ht="24.75" hidden="1" customHeight="1" thickTop="1" thickBot="1">
      <c r="A649" s="3"/>
      <c r="B649" s="38"/>
      <c r="N649" s="31"/>
    </row>
    <row r="650" spans="1:14" ht="24.75" hidden="1" customHeight="1" thickTop="1" thickBot="1">
      <c r="A650" s="3"/>
      <c r="B650" s="38"/>
      <c r="N650" s="31"/>
    </row>
    <row r="651" spans="1:14" ht="24.75" hidden="1" customHeight="1" thickTop="1" thickBot="1">
      <c r="A651" s="3"/>
      <c r="B651" s="38"/>
      <c r="N651" s="31"/>
    </row>
    <row r="652" spans="1:14" ht="24.75" hidden="1" customHeight="1" thickTop="1" thickBot="1">
      <c r="A652" s="3"/>
      <c r="B652" s="38"/>
      <c r="N652" s="31"/>
    </row>
    <row r="653" spans="1:14" ht="24.75" hidden="1" customHeight="1" thickTop="1" thickBot="1">
      <c r="A653" s="3"/>
      <c r="B653" s="38"/>
      <c r="N653" s="31"/>
    </row>
    <row r="654" spans="1:14" ht="24.75" hidden="1" customHeight="1" thickTop="1" thickBot="1">
      <c r="A654" s="3"/>
      <c r="B654" s="38"/>
      <c r="N654" s="31"/>
    </row>
    <row r="655" spans="1:14" ht="24.75" hidden="1" customHeight="1" thickTop="1" thickBot="1">
      <c r="A655" s="3"/>
      <c r="B655" s="38"/>
      <c r="N655" s="31"/>
    </row>
    <row r="656" spans="1:14" ht="24.75" hidden="1" customHeight="1" thickTop="1" thickBot="1">
      <c r="A656" s="3"/>
      <c r="B656" s="38"/>
      <c r="N656" s="31"/>
    </row>
    <row r="657" spans="1:14" ht="24.75" hidden="1" customHeight="1" thickTop="1" thickBot="1">
      <c r="A657" s="3"/>
      <c r="B657" s="38"/>
      <c r="N657" s="31"/>
    </row>
    <row r="658" spans="1:14" ht="24.75" hidden="1" customHeight="1" thickTop="1" thickBot="1">
      <c r="A658" s="3"/>
      <c r="B658" s="38"/>
      <c r="N658" s="31"/>
    </row>
    <row r="659" spans="1:14" ht="24.75" hidden="1" customHeight="1" thickTop="1" thickBot="1">
      <c r="A659" s="3"/>
      <c r="B659" s="38"/>
      <c r="N659" s="31"/>
    </row>
    <row r="660" spans="1:14" ht="24.75" hidden="1" customHeight="1" thickTop="1" thickBot="1">
      <c r="A660" s="3"/>
      <c r="B660" s="38"/>
      <c r="N660" s="31"/>
    </row>
    <row r="661" spans="1:14" ht="24.75" hidden="1" customHeight="1" thickTop="1" thickBot="1">
      <c r="A661" s="3"/>
      <c r="B661" s="38"/>
      <c r="N661" s="31"/>
    </row>
    <row r="662" spans="1:14" ht="24.75" hidden="1" customHeight="1" thickTop="1" thickBot="1">
      <c r="A662" s="3"/>
      <c r="B662" s="38"/>
      <c r="N662" s="31"/>
    </row>
    <row r="663" spans="1:14" ht="24.75" hidden="1" customHeight="1" thickTop="1" thickBot="1">
      <c r="A663" s="3"/>
      <c r="B663" s="38"/>
      <c r="N663" s="31"/>
    </row>
    <row r="664" spans="1:14" ht="24.75" hidden="1" customHeight="1" thickTop="1" thickBot="1">
      <c r="A664" s="3"/>
      <c r="B664" s="38"/>
      <c r="N664" s="31"/>
    </row>
    <row r="665" spans="1:14" ht="24.75" hidden="1" customHeight="1" thickTop="1" thickBot="1">
      <c r="A665" s="3"/>
      <c r="B665" s="38"/>
      <c r="N665" s="31"/>
    </row>
    <row r="666" spans="1:14" ht="24.75" hidden="1" customHeight="1" thickTop="1" thickBot="1">
      <c r="A666" s="3"/>
      <c r="B666" s="38"/>
      <c r="N666" s="31"/>
    </row>
    <row r="667" spans="1:14" ht="24.75" hidden="1" customHeight="1" thickTop="1" thickBot="1">
      <c r="A667" s="3"/>
      <c r="B667" s="38"/>
      <c r="N667" s="31"/>
    </row>
    <row r="668" spans="1:14" ht="24.75" hidden="1" customHeight="1" thickTop="1" thickBot="1">
      <c r="A668" s="3"/>
      <c r="B668" s="38"/>
      <c r="N668" s="31"/>
    </row>
    <row r="669" spans="1:14" ht="24.75" hidden="1" customHeight="1" thickTop="1" thickBot="1">
      <c r="A669" s="3"/>
      <c r="B669" s="38"/>
      <c r="N669" s="31"/>
    </row>
    <row r="670" spans="1:14" ht="24.75" hidden="1" customHeight="1" thickTop="1" thickBot="1">
      <c r="A670" s="3"/>
      <c r="B670" s="38"/>
      <c r="N670" s="31"/>
    </row>
    <row r="671" spans="1:14" ht="24.75" hidden="1" customHeight="1" thickTop="1" thickBot="1">
      <c r="A671" s="3"/>
      <c r="B671" s="38"/>
      <c r="N671" s="31"/>
    </row>
    <row r="672" spans="1:14" ht="24.75" hidden="1" customHeight="1" thickTop="1" thickBot="1">
      <c r="A672" s="3"/>
      <c r="B672" s="38"/>
      <c r="N672" s="31"/>
    </row>
    <row r="673" spans="1:14" ht="24.75" hidden="1" customHeight="1" thickTop="1" thickBot="1">
      <c r="A673" s="3"/>
      <c r="B673" s="38"/>
      <c r="N673" s="31"/>
    </row>
    <row r="674" spans="1:14" ht="24.75" hidden="1" customHeight="1" thickTop="1" thickBot="1">
      <c r="A674" s="3"/>
      <c r="B674" s="38"/>
      <c r="N674" s="31"/>
    </row>
    <row r="675" spans="1:14" ht="24.75" hidden="1" customHeight="1" thickTop="1" thickBot="1">
      <c r="A675" s="3"/>
      <c r="B675" s="38"/>
      <c r="N675" s="31"/>
    </row>
    <row r="676" spans="1:14" ht="24.75" hidden="1" customHeight="1" thickTop="1" thickBot="1">
      <c r="A676" s="3"/>
      <c r="B676" s="38"/>
      <c r="N676" s="31"/>
    </row>
    <row r="677" spans="1:14" ht="24.75" hidden="1" customHeight="1" thickTop="1" thickBot="1">
      <c r="A677" s="3"/>
      <c r="B677" s="38"/>
      <c r="N677" s="31"/>
    </row>
    <row r="678" spans="1:14" ht="24.75" hidden="1" customHeight="1" thickTop="1" thickBot="1">
      <c r="A678" s="3"/>
      <c r="B678" s="38"/>
      <c r="N678" s="31"/>
    </row>
    <row r="679" spans="1:14" ht="24.75" hidden="1" customHeight="1" thickTop="1" thickBot="1">
      <c r="A679" s="3"/>
      <c r="B679" s="38"/>
      <c r="N679" s="31"/>
    </row>
    <row r="680" spans="1:14" ht="24.75" hidden="1" customHeight="1" thickTop="1" thickBot="1">
      <c r="A680" s="3"/>
      <c r="B680" s="38"/>
      <c r="N680" s="31"/>
    </row>
    <row r="681" spans="1:14" ht="24.75" hidden="1" customHeight="1" thickTop="1" thickBot="1">
      <c r="A681" s="3"/>
      <c r="B681" s="38"/>
      <c r="N681" s="31"/>
    </row>
    <row r="682" spans="1:14" ht="24.75" hidden="1" customHeight="1" thickTop="1" thickBot="1">
      <c r="A682" s="3"/>
      <c r="B682" s="38"/>
      <c r="N682" s="31"/>
    </row>
    <row r="683" spans="1:14" ht="24.75" hidden="1" customHeight="1" thickTop="1" thickBot="1">
      <c r="A683" s="3"/>
      <c r="B683" s="38"/>
      <c r="N683" s="31"/>
    </row>
    <row r="684" spans="1:14" ht="24.75" hidden="1" customHeight="1" thickTop="1" thickBot="1">
      <c r="A684" s="3"/>
      <c r="B684" s="38"/>
      <c r="N684" s="31"/>
    </row>
    <row r="685" spans="1:14" ht="24.75" hidden="1" customHeight="1" thickTop="1" thickBot="1">
      <c r="A685" s="3"/>
      <c r="B685" s="38"/>
      <c r="N685" s="31"/>
    </row>
    <row r="686" spans="1:14" ht="24.75" hidden="1" customHeight="1" thickTop="1" thickBot="1">
      <c r="A686" s="3"/>
      <c r="B686" s="38"/>
      <c r="N686" s="31"/>
    </row>
    <row r="687" spans="1:14" ht="24.75" hidden="1" customHeight="1" thickTop="1" thickBot="1">
      <c r="A687" s="3"/>
      <c r="B687" s="38"/>
      <c r="N687" s="31"/>
    </row>
    <row r="688" spans="1:14" ht="24.75" hidden="1" customHeight="1" thickTop="1" thickBot="1">
      <c r="A688" s="3"/>
      <c r="B688" s="38"/>
      <c r="N688" s="31"/>
    </row>
    <row r="689" spans="1:14" ht="24.75" hidden="1" customHeight="1" thickTop="1" thickBot="1">
      <c r="A689" s="3"/>
      <c r="B689" s="38"/>
      <c r="N689" s="31"/>
    </row>
    <row r="690" spans="1:14" ht="24.75" hidden="1" customHeight="1" thickTop="1" thickBot="1">
      <c r="A690" s="3"/>
      <c r="B690" s="38"/>
      <c r="N690" s="31"/>
    </row>
    <row r="691" spans="1:14" ht="24.75" hidden="1" customHeight="1" thickTop="1" thickBot="1">
      <c r="A691" s="3"/>
      <c r="B691" s="38"/>
      <c r="N691" s="31"/>
    </row>
    <row r="692" spans="1:14" ht="24.75" hidden="1" customHeight="1" thickTop="1" thickBot="1">
      <c r="A692" s="3"/>
      <c r="B692" s="38"/>
      <c r="N692" s="31"/>
    </row>
    <row r="693" spans="1:14" ht="24.75" hidden="1" customHeight="1" thickTop="1" thickBot="1">
      <c r="A693" s="3"/>
      <c r="B693" s="38"/>
      <c r="N693" s="31"/>
    </row>
    <row r="694" spans="1:14" ht="24.75" hidden="1" customHeight="1" thickTop="1" thickBot="1">
      <c r="A694" s="3"/>
      <c r="B694" s="38"/>
      <c r="N694" s="31"/>
    </row>
    <row r="695" spans="1:14" ht="24.75" hidden="1" customHeight="1" thickTop="1" thickBot="1">
      <c r="A695" s="3"/>
      <c r="B695" s="38"/>
      <c r="N695" s="31"/>
    </row>
    <row r="696" spans="1:14" ht="24.75" hidden="1" customHeight="1" thickTop="1" thickBot="1">
      <c r="A696" s="3"/>
      <c r="B696" s="38"/>
      <c r="N696" s="31"/>
    </row>
    <row r="697" spans="1:14" ht="24.75" hidden="1" customHeight="1" thickTop="1" thickBot="1">
      <c r="A697" s="3"/>
      <c r="B697" s="38"/>
      <c r="N697" s="31"/>
    </row>
    <row r="698" spans="1:14" ht="24.75" hidden="1" customHeight="1" thickTop="1" thickBot="1">
      <c r="A698" s="3"/>
      <c r="B698" s="38"/>
      <c r="N698" s="31"/>
    </row>
    <row r="699" spans="1:14" ht="24.75" hidden="1" customHeight="1" thickTop="1" thickBot="1">
      <c r="A699" s="3"/>
      <c r="B699" s="38"/>
      <c r="N699" s="31"/>
    </row>
    <row r="700" spans="1:14" ht="24.75" hidden="1" customHeight="1" thickTop="1" thickBot="1">
      <c r="A700" s="3"/>
      <c r="B700" s="38"/>
      <c r="N700" s="31"/>
    </row>
    <row r="701" spans="1:14" ht="24.75" hidden="1" customHeight="1" thickTop="1" thickBot="1">
      <c r="A701" s="3"/>
      <c r="B701" s="38"/>
      <c r="N701" s="31"/>
    </row>
    <row r="702" spans="1:14" ht="24.75" hidden="1" customHeight="1" thickTop="1" thickBot="1">
      <c r="A702" s="3"/>
      <c r="B702" s="38"/>
      <c r="N702" s="31"/>
    </row>
    <row r="703" spans="1:14" ht="24.75" hidden="1" customHeight="1" thickTop="1" thickBot="1">
      <c r="A703" s="3"/>
      <c r="B703" s="38"/>
      <c r="N703" s="31"/>
    </row>
    <row r="704" spans="1:14" ht="24.75" hidden="1" customHeight="1" thickTop="1" thickBot="1">
      <c r="A704" s="3"/>
      <c r="B704" s="38"/>
      <c r="N704" s="31"/>
    </row>
    <row r="705" spans="1:14" ht="24.75" hidden="1" customHeight="1" thickTop="1" thickBot="1">
      <c r="A705" s="3"/>
      <c r="B705" s="38"/>
      <c r="N705" s="31"/>
    </row>
    <row r="706" spans="1:14" ht="24.75" hidden="1" customHeight="1" thickTop="1" thickBot="1">
      <c r="A706" s="3"/>
      <c r="B706" s="38"/>
      <c r="N706" s="31"/>
    </row>
    <row r="707" spans="1:14" ht="24.75" hidden="1" customHeight="1" thickTop="1" thickBot="1">
      <c r="A707" s="3"/>
      <c r="B707" s="38"/>
      <c r="N707" s="31"/>
    </row>
    <row r="708" spans="1:14" ht="24.75" hidden="1" customHeight="1" thickTop="1" thickBot="1">
      <c r="A708" s="3"/>
      <c r="B708" s="38"/>
      <c r="N708" s="31"/>
    </row>
    <row r="709" spans="1:14" ht="24.75" hidden="1" customHeight="1" thickTop="1" thickBot="1">
      <c r="A709" s="3"/>
      <c r="B709" s="38"/>
      <c r="N709" s="31"/>
    </row>
    <row r="710" spans="1:14" ht="24.75" hidden="1" customHeight="1" thickTop="1" thickBot="1">
      <c r="A710" s="3"/>
      <c r="B710" s="38"/>
      <c r="N710" s="31"/>
    </row>
    <row r="711" spans="1:14" ht="24.75" hidden="1" customHeight="1" thickTop="1" thickBot="1">
      <c r="A711" s="3"/>
      <c r="B711" s="38"/>
      <c r="N711" s="31"/>
    </row>
    <row r="712" spans="1:14" ht="24.75" hidden="1" customHeight="1" thickTop="1" thickBot="1">
      <c r="A712" s="3"/>
      <c r="B712" s="38"/>
      <c r="N712" s="31"/>
    </row>
    <row r="713" spans="1:14" ht="24.75" hidden="1" customHeight="1" thickTop="1" thickBot="1">
      <c r="A713" s="3"/>
      <c r="B713" s="38"/>
      <c r="N713" s="31"/>
    </row>
    <row r="714" spans="1:14" ht="24.75" hidden="1" customHeight="1" thickTop="1" thickBot="1">
      <c r="A714" s="3"/>
      <c r="B714" s="38"/>
      <c r="N714" s="31"/>
    </row>
    <row r="715" spans="1:14" ht="24.75" hidden="1" customHeight="1" thickTop="1" thickBot="1">
      <c r="A715" s="3"/>
      <c r="B715" s="38"/>
      <c r="N715" s="31"/>
    </row>
    <row r="716" spans="1:14" ht="24.75" hidden="1" customHeight="1" thickTop="1" thickBot="1">
      <c r="A716" s="3"/>
      <c r="B716" s="38"/>
      <c r="N716" s="31"/>
    </row>
    <row r="717" spans="1:14" ht="24.75" hidden="1" customHeight="1" thickTop="1" thickBot="1">
      <c r="A717" s="3"/>
      <c r="B717" s="38"/>
      <c r="N717" s="31"/>
    </row>
    <row r="718" spans="1:14" ht="24.75" hidden="1" customHeight="1" thickTop="1" thickBot="1">
      <c r="A718" s="3"/>
      <c r="B718" s="38"/>
      <c r="N718" s="31"/>
    </row>
    <row r="719" spans="1:14" ht="24.75" hidden="1" customHeight="1" thickTop="1" thickBot="1">
      <c r="A719" s="3"/>
      <c r="B719" s="38"/>
      <c r="N719" s="31"/>
    </row>
    <row r="720" spans="1:14" ht="24.75" hidden="1" customHeight="1" thickTop="1" thickBot="1">
      <c r="A720" s="3"/>
      <c r="B720" s="38"/>
      <c r="N720" s="31"/>
    </row>
    <row r="721" spans="1:14" ht="24.75" hidden="1" customHeight="1" thickTop="1" thickBot="1">
      <c r="A721" s="3"/>
      <c r="B721" s="38"/>
      <c r="N721" s="31"/>
    </row>
    <row r="722" spans="1:14" ht="24.75" hidden="1" customHeight="1" thickTop="1" thickBot="1">
      <c r="A722" s="3"/>
      <c r="B722" s="38"/>
      <c r="N722" s="31"/>
    </row>
    <row r="723" spans="1:14" ht="24.75" hidden="1" customHeight="1" thickTop="1" thickBot="1">
      <c r="A723" s="3"/>
      <c r="B723" s="38"/>
      <c r="N723" s="31"/>
    </row>
    <row r="724" spans="1:14" ht="24.75" hidden="1" customHeight="1" thickTop="1" thickBot="1">
      <c r="A724" s="3"/>
      <c r="B724" s="38"/>
      <c r="N724" s="31"/>
    </row>
    <row r="725" spans="1:14" ht="24.75" hidden="1" customHeight="1" thickTop="1" thickBot="1">
      <c r="A725" s="3"/>
      <c r="B725" s="38"/>
      <c r="N725" s="31"/>
    </row>
    <row r="726" spans="1:14" ht="24.75" hidden="1" customHeight="1" thickTop="1" thickBot="1">
      <c r="A726" s="3"/>
      <c r="B726" s="38"/>
      <c r="N726" s="31"/>
    </row>
    <row r="727" spans="1:14" ht="24.75" hidden="1" customHeight="1" thickTop="1" thickBot="1">
      <c r="A727" s="3"/>
      <c r="B727" s="38"/>
      <c r="N727" s="31"/>
    </row>
    <row r="728" spans="1:14" ht="24.75" hidden="1" customHeight="1" thickTop="1" thickBot="1">
      <c r="A728" s="3"/>
      <c r="B728" s="38"/>
      <c r="N728" s="31"/>
    </row>
    <row r="729" spans="1:14" ht="24.75" hidden="1" customHeight="1" thickTop="1" thickBot="1">
      <c r="A729" s="3"/>
      <c r="B729" s="38"/>
      <c r="N729" s="31"/>
    </row>
    <row r="730" spans="1:14" ht="24.75" hidden="1" customHeight="1" thickTop="1" thickBot="1">
      <c r="A730" s="3"/>
      <c r="B730" s="38"/>
      <c r="N730" s="31"/>
    </row>
    <row r="731" spans="1:14" ht="24.75" hidden="1" customHeight="1" thickTop="1" thickBot="1">
      <c r="A731" s="3"/>
      <c r="B731" s="38"/>
      <c r="N731" s="31"/>
    </row>
    <row r="732" spans="1:14" ht="24.75" hidden="1" customHeight="1" thickTop="1" thickBot="1">
      <c r="A732" s="3"/>
      <c r="B732" s="38"/>
      <c r="N732" s="31"/>
    </row>
    <row r="733" spans="1:14" ht="24.75" hidden="1" customHeight="1" thickTop="1" thickBot="1">
      <c r="A733" s="3"/>
      <c r="B733" s="38"/>
      <c r="N733" s="31"/>
    </row>
    <row r="734" spans="1:14" ht="24.75" hidden="1" customHeight="1" thickTop="1" thickBot="1">
      <c r="A734" s="3"/>
      <c r="B734" s="38"/>
      <c r="N734" s="31"/>
    </row>
    <row r="735" spans="1:14" ht="24.75" hidden="1" customHeight="1" thickTop="1" thickBot="1">
      <c r="A735" s="3"/>
      <c r="B735" s="38"/>
      <c r="N735" s="31"/>
    </row>
    <row r="736" spans="1:14" ht="24.75" hidden="1" customHeight="1" thickTop="1" thickBot="1">
      <c r="A736" s="3"/>
      <c r="B736" s="38"/>
      <c r="N736" s="31"/>
    </row>
    <row r="737" spans="1:14" ht="24.75" hidden="1" customHeight="1" thickTop="1" thickBot="1">
      <c r="A737" s="3"/>
      <c r="B737" s="38"/>
      <c r="N737" s="31"/>
    </row>
    <row r="738" spans="1:14" ht="24.75" hidden="1" customHeight="1" thickTop="1" thickBot="1">
      <c r="A738" s="3"/>
      <c r="B738" s="38"/>
      <c r="N738" s="31"/>
    </row>
    <row r="739" spans="1:14" ht="24.75" hidden="1" customHeight="1" thickTop="1" thickBot="1">
      <c r="A739" s="3"/>
      <c r="B739" s="38"/>
      <c r="N739" s="31"/>
    </row>
    <row r="740" spans="1:14" ht="24.75" hidden="1" customHeight="1" thickTop="1" thickBot="1">
      <c r="A740" s="3"/>
      <c r="B740" s="38"/>
      <c r="N740" s="31"/>
    </row>
    <row r="741" spans="1:14" ht="24.75" hidden="1" customHeight="1" thickTop="1" thickBot="1">
      <c r="A741" s="3"/>
      <c r="B741" s="38"/>
      <c r="N741" s="31"/>
    </row>
    <row r="742" spans="1:14" ht="24.75" hidden="1" customHeight="1" thickTop="1" thickBot="1">
      <c r="A742" s="3"/>
      <c r="B742" s="38"/>
      <c r="N742" s="31"/>
    </row>
    <row r="743" spans="1:14" ht="24.75" hidden="1" customHeight="1" thickTop="1" thickBot="1">
      <c r="A743" s="3"/>
      <c r="B743" s="38"/>
      <c r="N743" s="31"/>
    </row>
    <row r="744" spans="1:14" ht="24.75" hidden="1" customHeight="1" thickTop="1" thickBot="1">
      <c r="A744" s="3"/>
      <c r="B744" s="38"/>
      <c r="N744" s="31"/>
    </row>
    <row r="745" spans="1:14" ht="24.75" hidden="1" customHeight="1" thickTop="1" thickBot="1">
      <c r="A745" s="3"/>
      <c r="B745" s="38"/>
      <c r="N745" s="31"/>
    </row>
    <row r="746" spans="1:14" ht="24.75" hidden="1" customHeight="1" thickTop="1" thickBot="1">
      <c r="A746" s="3"/>
      <c r="B746" s="38"/>
      <c r="N746" s="31"/>
    </row>
    <row r="747" spans="1:14" ht="24.75" hidden="1" customHeight="1" thickTop="1" thickBot="1">
      <c r="A747" s="3"/>
      <c r="B747" s="38"/>
      <c r="N747" s="31"/>
    </row>
    <row r="748" spans="1:14" ht="24.75" hidden="1" customHeight="1" thickTop="1" thickBot="1">
      <c r="A748" s="3"/>
      <c r="B748" s="38"/>
      <c r="N748" s="31"/>
    </row>
    <row r="749" spans="1:14" ht="24.75" hidden="1" customHeight="1" thickTop="1" thickBot="1">
      <c r="A749" s="3"/>
      <c r="B749" s="38"/>
      <c r="N749" s="31"/>
    </row>
    <row r="750" spans="1:14" ht="24.75" hidden="1" customHeight="1" thickTop="1" thickBot="1">
      <c r="A750" s="3"/>
      <c r="B750" s="38"/>
      <c r="N750" s="31"/>
    </row>
    <row r="751" spans="1:14" ht="24.75" hidden="1" customHeight="1" thickTop="1" thickBot="1">
      <c r="A751" s="3"/>
      <c r="B751" s="38"/>
      <c r="N751" s="31"/>
    </row>
    <row r="752" spans="1:14" ht="24.75" hidden="1" customHeight="1" thickTop="1" thickBot="1">
      <c r="A752" s="3"/>
      <c r="B752" s="38"/>
      <c r="N752" s="31"/>
    </row>
    <row r="753" spans="1:14" ht="24.75" hidden="1" customHeight="1" thickTop="1" thickBot="1">
      <c r="A753" s="3"/>
      <c r="B753" s="38"/>
      <c r="N753" s="31"/>
    </row>
    <row r="754" spans="1:14" ht="24.75" hidden="1" customHeight="1" thickTop="1" thickBot="1">
      <c r="A754" s="3"/>
      <c r="B754" s="38"/>
      <c r="N754" s="31"/>
    </row>
    <row r="755" spans="1:14" ht="24.75" hidden="1" customHeight="1" thickTop="1" thickBot="1">
      <c r="A755" s="3"/>
      <c r="B755" s="38"/>
      <c r="N755" s="31"/>
    </row>
    <row r="756" spans="1:14" ht="24.75" hidden="1" customHeight="1" thickTop="1" thickBot="1">
      <c r="A756" s="3"/>
      <c r="B756" s="38"/>
      <c r="N756" s="31"/>
    </row>
    <row r="757" spans="1:14" ht="24.75" hidden="1" customHeight="1" thickTop="1" thickBot="1">
      <c r="A757" s="3"/>
      <c r="B757" s="38"/>
      <c r="N757" s="31"/>
    </row>
    <row r="758" spans="1:14" ht="24.75" hidden="1" customHeight="1" thickTop="1" thickBot="1">
      <c r="A758" s="3"/>
      <c r="B758" s="38"/>
      <c r="N758" s="31"/>
    </row>
    <row r="759" spans="1:14" ht="24.75" hidden="1" customHeight="1" thickTop="1" thickBot="1">
      <c r="A759" s="3"/>
      <c r="B759" s="38"/>
      <c r="N759" s="31"/>
    </row>
    <row r="760" spans="1:14" ht="24.75" hidden="1" customHeight="1" thickTop="1" thickBot="1">
      <c r="A760" s="3"/>
      <c r="B760" s="38"/>
      <c r="N760" s="31"/>
    </row>
    <row r="761" spans="1:14" ht="24.75" hidden="1" customHeight="1" thickTop="1" thickBot="1">
      <c r="A761" s="3"/>
      <c r="B761" s="38"/>
      <c r="N761" s="31"/>
    </row>
    <row r="762" spans="1:14" ht="24.75" hidden="1" customHeight="1" thickTop="1" thickBot="1">
      <c r="A762" s="3"/>
      <c r="B762" s="38"/>
      <c r="N762" s="31"/>
    </row>
    <row r="763" spans="1:14" ht="24.75" hidden="1" customHeight="1" thickTop="1" thickBot="1">
      <c r="A763" s="3"/>
      <c r="B763" s="38"/>
      <c r="N763" s="31"/>
    </row>
    <row r="764" spans="1:14" ht="24.75" hidden="1" customHeight="1" thickTop="1" thickBot="1">
      <c r="A764" s="3"/>
      <c r="B764" s="38"/>
      <c r="N764" s="31"/>
    </row>
    <row r="765" spans="1:14" ht="24.75" hidden="1" customHeight="1" thickTop="1" thickBot="1">
      <c r="A765" s="3"/>
      <c r="B765" s="38"/>
      <c r="N765" s="31"/>
    </row>
    <row r="766" spans="1:14" ht="24.75" hidden="1" customHeight="1" thickTop="1" thickBot="1">
      <c r="A766" s="3"/>
      <c r="B766" s="38"/>
      <c r="N766" s="31"/>
    </row>
    <row r="767" spans="1:14" ht="24.75" hidden="1" customHeight="1" thickTop="1" thickBot="1">
      <c r="A767" s="3"/>
      <c r="B767" s="38"/>
      <c r="N767" s="31"/>
    </row>
    <row r="768" spans="1:14" ht="24.75" hidden="1" customHeight="1" thickTop="1" thickBot="1">
      <c r="A768" s="3"/>
      <c r="B768" s="38"/>
      <c r="N768" s="31"/>
    </row>
    <row r="769" spans="1:14" ht="24.75" hidden="1" customHeight="1" thickTop="1" thickBot="1">
      <c r="A769" s="3"/>
      <c r="B769" s="38"/>
      <c r="N769" s="31"/>
    </row>
    <row r="770" spans="1:14" ht="24.75" hidden="1" customHeight="1" thickTop="1" thickBot="1">
      <c r="A770" s="3"/>
      <c r="B770" s="38"/>
      <c r="N770" s="31"/>
    </row>
    <row r="771" spans="1:14" ht="24.75" hidden="1" customHeight="1" thickTop="1" thickBot="1">
      <c r="A771" s="3"/>
      <c r="B771" s="38"/>
      <c r="N771" s="31"/>
    </row>
    <row r="772" spans="1:14" ht="24.75" hidden="1" customHeight="1" thickTop="1" thickBot="1">
      <c r="A772" s="3"/>
      <c r="B772" s="38"/>
      <c r="N772" s="31"/>
    </row>
    <row r="773" spans="1:14" ht="24.75" hidden="1" customHeight="1" thickTop="1" thickBot="1">
      <c r="A773" s="3"/>
      <c r="B773" s="38"/>
      <c r="N773" s="31"/>
    </row>
    <row r="774" spans="1:14" ht="24.75" hidden="1" customHeight="1" thickTop="1" thickBot="1">
      <c r="A774" s="3"/>
      <c r="B774" s="38"/>
      <c r="N774" s="31"/>
    </row>
    <row r="775" spans="1:14" ht="24.75" hidden="1" customHeight="1" thickTop="1" thickBot="1">
      <c r="A775" s="3"/>
      <c r="B775" s="38"/>
      <c r="N775" s="31"/>
    </row>
    <row r="776" spans="1:14" ht="24.75" hidden="1" customHeight="1" thickTop="1" thickBot="1">
      <c r="A776" s="3"/>
      <c r="B776" s="38"/>
      <c r="N776" s="31"/>
    </row>
    <row r="777" spans="1:14" ht="24.75" hidden="1" customHeight="1" thickTop="1" thickBot="1">
      <c r="A777" s="3"/>
      <c r="B777" s="38"/>
      <c r="N777" s="31"/>
    </row>
    <row r="778" spans="1:14" ht="24.75" hidden="1" customHeight="1" thickTop="1" thickBot="1">
      <c r="A778" s="3"/>
      <c r="B778" s="38"/>
      <c r="N778" s="31"/>
    </row>
    <row r="779" spans="1:14" ht="24.75" hidden="1" customHeight="1" thickTop="1" thickBot="1">
      <c r="A779" s="3"/>
      <c r="B779" s="38"/>
      <c r="N779" s="31"/>
    </row>
    <row r="780" spans="1:14" ht="24.75" hidden="1" customHeight="1" thickTop="1" thickBot="1">
      <c r="A780" s="3"/>
      <c r="B780" s="38"/>
      <c r="N780" s="31"/>
    </row>
    <row r="781" spans="1:14" ht="24.75" hidden="1" customHeight="1" thickTop="1" thickBot="1">
      <c r="A781" s="3"/>
      <c r="B781" s="38"/>
      <c r="N781" s="31"/>
    </row>
    <row r="782" spans="1:14" ht="24.75" hidden="1" customHeight="1" thickTop="1" thickBot="1">
      <c r="A782" s="3"/>
      <c r="B782" s="38"/>
      <c r="N782" s="31"/>
    </row>
    <row r="783" spans="1:14" ht="24.75" hidden="1" customHeight="1" thickTop="1" thickBot="1">
      <c r="A783" s="3"/>
      <c r="B783" s="38"/>
      <c r="N783" s="31"/>
    </row>
    <row r="784" spans="1:14" ht="24.75" hidden="1" customHeight="1" thickTop="1" thickBot="1">
      <c r="A784" s="3"/>
      <c r="B784" s="38"/>
      <c r="N784" s="31"/>
    </row>
    <row r="785" spans="1:14" ht="24.75" hidden="1" customHeight="1" thickTop="1" thickBot="1">
      <c r="A785" s="3"/>
      <c r="B785" s="38"/>
      <c r="N785" s="31"/>
    </row>
    <row r="786" spans="1:14" ht="24.75" hidden="1" customHeight="1" thickTop="1" thickBot="1">
      <c r="A786" s="3"/>
      <c r="B786" s="38"/>
      <c r="N786" s="31"/>
    </row>
    <row r="787" spans="1:14" ht="24.75" hidden="1" customHeight="1" thickTop="1" thickBot="1">
      <c r="A787" s="3"/>
      <c r="B787" s="38"/>
      <c r="N787" s="31"/>
    </row>
    <row r="788" spans="1:14" ht="24.75" hidden="1" customHeight="1" thickTop="1" thickBot="1">
      <c r="A788" s="3"/>
      <c r="B788" s="38"/>
      <c r="N788" s="31"/>
    </row>
    <row r="789" spans="1:14" ht="24.75" hidden="1" customHeight="1" thickTop="1" thickBot="1">
      <c r="A789" s="3"/>
      <c r="B789" s="38"/>
      <c r="N789" s="31"/>
    </row>
    <row r="790" spans="1:14" ht="24.75" hidden="1" customHeight="1" thickTop="1" thickBot="1">
      <c r="A790" s="3"/>
      <c r="B790" s="38"/>
      <c r="N790" s="31"/>
    </row>
    <row r="791" spans="1:14" ht="24.75" hidden="1" customHeight="1" thickTop="1" thickBot="1">
      <c r="A791" s="3"/>
      <c r="B791" s="38"/>
      <c r="N791" s="31"/>
    </row>
    <row r="792" spans="1:14" ht="24.75" hidden="1" customHeight="1" thickTop="1" thickBot="1">
      <c r="A792" s="3"/>
      <c r="B792" s="38"/>
      <c r="N792" s="31"/>
    </row>
    <row r="793" spans="1:14" ht="24.75" hidden="1" customHeight="1" thickTop="1" thickBot="1">
      <c r="A793" s="3"/>
      <c r="B793" s="38"/>
      <c r="N793" s="31"/>
    </row>
    <row r="794" spans="1:14" ht="24.75" hidden="1" customHeight="1" thickTop="1" thickBot="1">
      <c r="A794" s="3"/>
      <c r="B794" s="38"/>
      <c r="N794" s="31"/>
    </row>
    <row r="795" spans="1:14" ht="24.75" hidden="1" customHeight="1" thickTop="1" thickBot="1">
      <c r="A795" s="3"/>
      <c r="B795" s="38"/>
      <c r="N795" s="31"/>
    </row>
    <row r="796" spans="1:14" ht="24.75" hidden="1" customHeight="1" thickTop="1" thickBot="1">
      <c r="A796" s="3"/>
      <c r="B796" s="38"/>
      <c r="N796" s="31"/>
    </row>
    <row r="797" spans="1:14" ht="24.75" hidden="1" customHeight="1" thickTop="1" thickBot="1">
      <c r="A797" s="3"/>
      <c r="B797" s="38"/>
      <c r="N797" s="31"/>
    </row>
    <row r="798" spans="1:14" ht="24.75" hidden="1" customHeight="1" thickTop="1" thickBot="1">
      <c r="A798" s="3"/>
      <c r="B798" s="38"/>
      <c r="N798" s="31"/>
    </row>
    <row r="799" spans="1:14" ht="24.75" hidden="1" customHeight="1" thickTop="1" thickBot="1">
      <c r="A799" s="3"/>
      <c r="B799" s="38"/>
      <c r="N799" s="31"/>
    </row>
    <row r="800" spans="1:14" ht="24.75" hidden="1" customHeight="1" thickTop="1" thickBot="1">
      <c r="A800" s="3"/>
      <c r="B800" s="38"/>
      <c r="N800" s="31"/>
    </row>
    <row r="801" spans="1:14" ht="24.75" hidden="1" customHeight="1" thickTop="1" thickBot="1">
      <c r="A801" s="3"/>
      <c r="B801" s="38"/>
      <c r="N801" s="31"/>
    </row>
    <row r="802" spans="1:14" ht="24.75" hidden="1" customHeight="1" thickTop="1" thickBot="1">
      <c r="A802" s="3"/>
      <c r="B802" s="38"/>
      <c r="N802" s="31"/>
    </row>
    <row r="803" spans="1:14" ht="24.75" hidden="1" customHeight="1" thickTop="1" thickBot="1">
      <c r="A803" s="3"/>
      <c r="B803" s="38"/>
      <c r="N803" s="31"/>
    </row>
    <row r="804" spans="1:14" ht="24.75" hidden="1" customHeight="1" thickTop="1" thickBot="1">
      <c r="A804" s="3"/>
      <c r="B804" s="38"/>
      <c r="N804" s="31"/>
    </row>
    <row r="805" spans="1:14" ht="24.75" hidden="1" customHeight="1" thickTop="1" thickBot="1">
      <c r="A805" s="3"/>
      <c r="B805" s="38"/>
      <c r="N805" s="31"/>
    </row>
    <row r="806" spans="1:14" ht="24.75" hidden="1" customHeight="1" thickTop="1" thickBot="1">
      <c r="A806" s="3"/>
      <c r="B806" s="38"/>
      <c r="N806" s="31"/>
    </row>
    <row r="807" spans="1:14" ht="24.75" hidden="1" customHeight="1" thickTop="1" thickBot="1">
      <c r="A807" s="3"/>
      <c r="B807" s="38"/>
      <c r="N807" s="31"/>
    </row>
    <row r="808" spans="1:14" ht="24.75" hidden="1" customHeight="1" thickTop="1" thickBot="1">
      <c r="A808" s="3"/>
      <c r="B808" s="38"/>
      <c r="N808" s="31"/>
    </row>
    <row r="809" spans="1:14" ht="24.75" hidden="1" customHeight="1" thickTop="1" thickBot="1">
      <c r="A809" s="3"/>
      <c r="B809" s="38"/>
      <c r="N809" s="31"/>
    </row>
    <row r="810" spans="1:14" ht="24.75" hidden="1" customHeight="1" thickTop="1" thickBot="1">
      <c r="A810" s="3"/>
      <c r="B810" s="38"/>
      <c r="N810" s="31"/>
    </row>
    <row r="811" spans="1:14" ht="24.75" hidden="1" customHeight="1" thickTop="1" thickBot="1">
      <c r="A811" s="3"/>
      <c r="B811" s="38"/>
      <c r="N811" s="31"/>
    </row>
    <row r="812" spans="1:14" ht="24.75" hidden="1" customHeight="1" thickTop="1" thickBot="1">
      <c r="A812" s="3"/>
      <c r="B812" s="38"/>
      <c r="N812" s="31"/>
    </row>
    <row r="813" spans="1:14" ht="24.75" hidden="1" customHeight="1" thickTop="1" thickBot="1">
      <c r="A813" s="3"/>
      <c r="B813" s="38"/>
      <c r="N813" s="31"/>
    </row>
    <row r="814" spans="1:14" ht="24.75" hidden="1" customHeight="1" thickTop="1" thickBot="1">
      <c r="A814" s="3"/>
      <c r="B814" s="38"/>
      <c r="N814" s="31"/>
    </row>
    <row r="815" spans="1:14" ht="24.75" hidden="1" customHeight="1" thickTop="1" thickBot="1">
      <c r="A815" s="3"/>
      <c r="B815" s="38"/>
      <c r="N815" s="31"/>
    </row>
    <row r="816" spans="1:14" ht="24.75" hidden="1" customHeight="1" thickTop="1" thickBot="1">
      <c r="A816" s="3"/>
      <c r="B816" s="38"/>
      <c r="N816" s="31"/>
    </row>
    <row r="817" spans="1:14" ht="24.75" hidden="1" customHeight="1" thickTop="1" thickBot="1">
      <c r="A817" s="3"/>
      <c r="B817" s="38"/>
      <c r="N817" s="31"/>
    </row>
    <row r="818" spans="1:14" ht="24.75" hidden="1" customHeight="1" thickTop="1" thickBot="1">
      <c r="A818" s="3"/>
      <c r="B818" s="38"/>
      <c r="N818" s="31"/>
    </row>
    <row r="819" spans="1:14" ht="24.75" hidden="1" customHeight="1" thickTop="1" thickBot="1">
      <c r="A819" s="3"/>
      <c r="B819" s="38"/>
      <c r="N819" s="31"/>
    </row>
    <row r="820" spans="1:14" ht="24.75" hidden="1" customHeight="1" thickTop="1" thickBot="1">
      <c r="A820" s="3"/>
      <c r="B820" s="38"/>
      <c r="N820" s="31"/>
    </row>
    <row r="821" spans="1:14" ht="24.75" hidden="1" customHeight="1" thickTop="1" thickBot="1">
      <c r="A821" s="3"/>
      <c r="B821" s="38"/>
      <c r="N821" s="31"/>
    </row>
    <row r="822" spans="1:14" ht="24.75" hidden="1" customHeight="1" thickTop="1" thickBot="1">
      <c r="A822" s="3"/>
      <c r="B822" s="38"/>
      <c r="N822" s="31"/>
    </row>
    <row r="823" spans="1:14" ht="24.75" hidden="1" customHeight="1" thickTop="1" thickBot="1">
      <c r="A823" s="3"/>
      <c r="B823" s="38"/>
      <c r="N823" s="31"/>
    </row>
    <row r="824" spans="1:14" ht="24.75" hidden="1" customHeight="1" thickTop="1" thickBot="1">
      <c r="A824" s="3"/>
      <c r="B824" s="38"/>
      <c r="N824" s="31"/>
    </row>
    <row r="825" spans="1:14" ht="24.75" hidden="1" customHeight="1" thickTop="1" thickBot="1">
      <c r="A825" s="3"/>
      <c r="B825" s="38"/>
      <c r="N825" s="31"/>
    </row>
    <row r="826" spans="1:14" ht="24.75" hidden="1" customHeight="1" thickTop="1" thickBot="1">
      <c r="A826" s="3"/>
      <c r="B826" s="38"/>
      <c r="N826" s="31"/>
    </row>
    <row r="827" spans="1:14" ht="24.75" hidden="1" customHeight="1" thickTop="1" thickBot="1">
      <c r="A827" s="3"/>
      <c r="B827" s="38"/>
      <c r="N827" s="31"/>
    </row>
    <row r="828" spans="1:14" ht="24.75" hidden="1" customHeight="1" thickTop="1" thickBot="1">
      <c r="A828" s="3"/>
      <c r="B828" s="38"/>
      <c r="N828" s="31"/>
    </row>
    <row r="829" spans="1:14" ht="24.75" hidden="1" customHeight="1" thickTop="1" thickBot="1">
      <c r="A829" s="3"/>
      <c r="B829" s="38"/>
      <c r="N829" s="31"/>
    </row>
    <row r="830" spans="1:14" ht="24.75" hidden="1" customHeight="1" thickTop="1" thickBot="1">
      <c r="A830" s="3"/>
      <c r="B830" s="38"/>
      <c r="N830" s="31"/>
    </row>
    <row r="831" spans="1:14" ht="24.75" hidden="1" customHeight="1" thickTop="1" thickBot="1">
      <c r="A831" s="3"/>
      <c r="B831" s="38"/>
      <c r="N831" s="31"/>
    </row>
    <row r="832" spans="1:14" ht="24.75" hidden="1" customHeight="1" thickTop="1" thickBot="1">
      <c r="A832" s="3"/>
      <c r="B832" s="38"/>
      <c r="N832" s="31"/>
    </row>
    <row r="833" spans="1:14" ht="24.75" hidden="1" customHeight="1" thickTop="1" thickBot="1">
      <c r="A833" s="3"/>
      <c r="B833" s="38"/>
      <c r="N833" s="31"/>
    </row>
    <row r="834" spans="1:14" ht="24.75" hidden="1" customHeight="1" thickTop="1" thickBot="1">
      <c r="A834" s="3"/>
      <c r="B834" s="38"/>
      <c r="N834" s="31"/>
    </row>
    <row r="835" spans="1:14" ht="24.75" hidden="1" customHeight="1" thickTop="1" thickBot="1">
      <c r="A835" s="3"/>
      <c r="B835" s="38"/>
      <c r="N835" s="31"/>
    </row>
    <row r="836" spans="1:14" ht="24.75" hidden="1" customHeight="1" thickTop="1" thickBot="1">
      <c r="A836" s="3"/>
      <c r="B836" s="38"/>
      <c r="N836" s="31"/>
    </row>
    <row r="837" spans="1:14" ht="24.75" hidden="1" customHeight="1" thickTop="1" thickBot="1">
      <c r="A837" s="3"/>
      <c r="B837" s="38"/>
      <c r="N837" s="31"/>
    </row>
    <row r="838" spans="1:14" ht="24.75" hidden="1" customHeight="1" thickTop="1" thickBot="1">
      <c r="A838" s="3"/>
      <c r="B838" s="38"/>
      <c r="N838" s="31"/>
    </row>
    <row r="839" spans="1:14" ht="24.75" hidden="1" customHeight="1" thickTop="1" thickBot="1">
      <c r="A839" s="3"/>
      <c r="B839" s="38"/>
      <c r="N839" s="31"/>
    </row>
    <row r="840" spans="1:14" ht="24.75" hidden="1" customHeight="1" thickTop="1" thickBot="1">
      <c r="A840" s="3"/>
      <c r="B840" s="38"/>
      <c r="N840" s="31"/>
    </row>
    <row r="841" spans="1:14" ht="24.75" hidden="1" customHeight="1" thickTop="1" thickBot="1">
      <c r="A841" s="3"/>
      <c r="B841" s="38"/>
      <c r="N841" s="31"/>
    </row>
    <row r="842" spans="1:14" ht="24.75" hidden="1" customHeight="1" thickTop="1" thickBot="1">
      <c r="A842" s="3"/>
      <c r="B842" s="38"/>
      <c r="N842" s="31"/>
    </row>
    <row r="843" spans="1:14" ht="24.75" hidden="1" customHeight="1" thickTop="1" thickBot="1">
      <c r="A843" s="3"/>
      <c r="B843" s="38"/>
      <c r="N843" s="31"/>
    </row>
    <row r="844" spans="1:14" ht="24.75" hidden="1" customHeight="1" thickTop="1" thickBot="1">
      <c r="A844" s="3"/>
      <c r="B844" s="38"/>
      <c r="N844" s="31"/>
    </row>
    <row r="845" spans="1:14" ht="24.75" hidden="1" customHeight="1" thickTop="1" thickBot="1">
      <c r="A845" s="3"/>
      <c r="B845" s="38"/>
      <c r="N845" s="31"/>
    </row>
    <row r="846" spans="1:14" ht="24.75" hidden="1" customHeight="1" thickTop="1" thickBot="1">
      <c r="A846" s="3"/>
      <c r="B846" s="38"/>
      <c r="N846" s="31"/>
    </row>
    <row r="847" spans="1:14" ht="24.75" hidden="1" customHeight="1" thickTop="1" thickBot="1">
      <c r="B847" s="38"/>
      <c r="N847" s="31"/>
    </row>
    <row r="848" spans="1:14" ht="24.75" hidden="1" customHeight="1" thickTop="1" thickBot="1">
      <c r="B848" s="38"/>
      <c r="N848" s="31"/>
    </row>
    <row r="849" spans="2:14" ht="24.75" hidden="1" customHeight="1" thickTop="1" thickBot="1">
      <c r="B849" s="38"/>
      <c r="N849" s="31"/>
    </row>
    <row r="850" spans="2:14" ht="24.75" hidden="1" customHeight="1" thickTop="1" thickBot="1">
      <c r="B850" s="38"/>
      <c r="N850" s="31"/>
    </row>
    <row r="851" spans="2:14" ht="24.75" hidden="1" customHeight="1" thickTop="1" thickBot="1">
      <c r="B851" s="38"/>
      <c r="N851" s="31"/>
    </row>
    <row r="852" spans="2:14" ht="24.75" hidden="1" customHeight="1" thickTop="1" thickBot="1">
      <c r="B852" s="38"/>
      <c r="N852" s="31"/>
    </row>
    <row r="853" spans="2:14" ht="24.75" hidden="1" customHeight="1" thickTop="1" thickBot="1">
      <c r="B853" s="38"/>
      <c r="N853" s="31"/>
    </row>
    <row r="854" spans="2:14" ht="24.75" hidden="1" customHeight="1" thickTop="1" thickBot="1">
      <c r="B854" s="38"/>
      <c r="N854" s="31"/>
    </row>
    <row r="855" spans="2:14" ht="24.75" hidden="1" customHeight="1" thickTop="1" thickBot="1">
      <c r="B855" s="38"/>
      <c r="N855" s="31"/>
    </row>
    <row r="856" spans="2:14" ht="24.75" hidden="1" customHeight="1" thickTop="1" thickBot="1">
      <c r="B856" s="38"/>
      <c r="N856" s="31"/>
    </row>
    <row r="857" spans="2:14" ht="24.75" hidden="1" customHeight="1" thickTop="1" thickBot="1">
      <c r="B857" s="38"/>
      <c r="N857" s="31"/>
    </row>
    <row r="858" spans="2:14" ht="24.75" hidden="1" customHeight="1" thickTop="1" thickBot="1">
      <c r="B858" s="38"/>
      <c r="N858" s="31"/>
    </row>
    <row r="859" spans="2:14" ht="24.75" hidden="1" customHeight="1" thickTop="1" thickBot="1">
      <c r="B859" s="38"/>
      <c r="N859" s="31"/>
    </row>
    <row r="860" spans="2:14" ht="24.75" hidden="1" customHeight="1" thickTop="1" thickBot="1">
      <c r="B860" s="38"/>
      <c r="N860" s="31"/>
    </row>
    <row r="861" spans="2:14" ht="24.75" hidden="1" customHeight="1" thickTop="1" thickBot="1">
      <c r="B861" s="38"/>
      <c r="N861" s="31"/>
    </row>
    <row r="862" spans="2:14" ht="24.75" hidden="1" customHeight="1" thickTop="1" thickBot="1">
      <c r="B862" s="38"/>
      <c r="N862" s="31"/>
    </row>
    <row r="863" spans="2:14" ht="24.75" hidden="1" customHeight="1" thickTop="1" thickBot="1">
      <c r="B863" s="38"/>
      <c r="N863" s="31"/>
    </row>
    <row r="864" spans="2:14" ht="24.75" hidden="1" customHeight="1" thickTop="1" thickBot="1">
      <c r="B864" s="38"/>
      <c r="N864" s="31"/>
    </row>
    <row r="865" spans="2:14" ht="24.75" hidden="1" customHeight="1" thickTop="1" thickBot="1">
      <c r="B865" s="38"/>
      <c r="N865" s="31"/>
    </row>
    <row r="866" spans="2:14" ht="24.75" hidden="1" customHeight="1" thickTop="1" thickBot="1">
      <c r="B866" s="38"/>
      <c r="N866" s="31"/>
    </row>
    <row r="867" spans="2:14" ht="24.75" hidden="1" customHeight="1" thickTop="1" thickBot="1">
      <c r="B867" s="38"/>
      <c r="N867" s="31"/>
    </row>
    <row r="868" spans="2:14" ht="24.75" hidden="1" customHeight="1" thickTop="1" thickBot="1">
      <c r="B868" s="38"/>
      <c r="N868" s="31"/>
    </row>
    <row r="869" spans="2:14" ht="24.75" hidden="1" customHeight="1" thickTop="1" thickBot="1">
      <c r="B869" s="38"/>
      <c r="N869" s="31"/>
    </row>
    <row r="870" spans="2:14" ht="24.75" hidden="1" customHeight="1" thickTop="1" thickBot="1">
      <c r="B870" s="38"/>
      <c r="N870" s="31"/>
    </row>
    <row r="871" spans="2:14" ht="24.75" hidden="1" customHeight="1" thickTop="1" thickBot="1">
      <c r="B871" s="38"/>
      <c r="N871" s="31"/>
    </row>
    <row r="872" spans="2:14" ht="24.75" hidden="1" customHeight="1" thickTop="1" thickBot="1">
      <c r="B872" s="38"/>
      <c r="N872" s="31"/>
    </row>
    <row r="873" spans="2:14" ht="24.75" hidden="1" customHeight="1" thickTop="1" thickBot="1">
      <c r="B873" s="38"/>
      <c r="N873" s="31"/>
    </row>
    <row r="874" spans="2:14" ht="24.75" hidden="1" customHeight="1" thickTop="1" thickBot="1">
      <c r="B874" s="38"/>
      <c r="N874" s="31"/>
    </row>
    <row r="875" spans="2:14" ht="24.75" hidden="1" customHeight="1" thickTop="1" thickBot="1">
      <c r="B875" s="38"/>
      <c r="N875" s="31"/>
    </row>
    <row r="876" spans="2:14" ht="24.75" hidden="1" customHeight="1" thickTop="1" thickBot="1">
      <c r="B876" s="38"/>
      <c r="N876" s="31"/>
    </row>
    <row r="877" spans="2:14" ht="24.75" hidden="1" customHeight="1" thickTop="1" thickBot="1">
      <c r="B877" s="38"/>
      <c r="N877" s="31"/>
    </row>
    <row r="878" spans="2:14" ht="24.75" hidden="1" customHeight="1" thickTop="1" thickBot="1">
      <c r="B878" s="38"/>
      <c r="N878" s="31"/>
    </row>
    <row r="879" spans="2:14" ht="24.75" hidden="1" customHeight="1" thickTop="1" thickBot="1">
      <c r="B879" s="38"/>
      <c r="N879" s="31"/>
    </row>
    <row r="880" spans="2:14" ht="24.75" hidden="1" customHeight="1" thickTop="1" thickBot="1">
      <c r="B880" s="38"/>
      <c r="N880" s="31"/>
    </row>
    <row r="881" spans="2:14" ht="24.75" hidden="1" customHeight="1" thickTop="1" thickBot="1">
      <c r="B881" s="38"/>
      <c r="N881" s="31"/>
    </row>
    <row r="882" spans="2:14" ht="24.75" hidden="1" customHeight="1" thickTop="1" thickBot="1">
      <c r="B882" s="38"/>
      <c r="N882" s="31"/>
    </row>
    <row r="883" spans="2:14" ht="24.75" hidden="1" customHeight="1" thickTop="1" thickBot="1">
      <c r="B883" s="38"/>
      <c r="N883" s="31"/>
    </row>
    <row r="884" spans="2:14" ht="24.75" hidden="1" customHeight="1" thickTop="1" thickBot="1">
      <c r="B884" s="38"/>
      <c r="N884" s="31"/>
    </row>
    <row r="885" spans="2:14" ht="24.75" hidden="1" customHeight="1" thickTop="1" thickBot="1">
      <c r="B885" s="38"/>
      <c r="N885" s="31"/>
    </row>
    <row r="886" spans="2:14" ht="24.75" hidden="1" customHeight="1" thickTop="1" thickBot="1">
      <c r="B886" s="38"/>
      <c r="N886" s="31"/>
    </row>
    <row r="887" spans="2:14" ht="24.75" hidden="1" customHeight="1" thickTop="1" thickBot="1">
      <c r="B887" s="38"/>
      <c r="N887" s="31"/>
    </row>
    <row r="888" spans="2:14" ht="24.75" hidden="1" customHeight="1" thickTop="1" thickBot="1">
      <c r="B888" s="38"/>
      <c r="N888" s="31"/>
    </row>
    <row r="889" spans="2:14" ht="24.75" hidden="1" customHeight="1" thickTop="1" thickBot="1">
      <c r="B889" s="38"/>
      <c r="N889" s="31"/>
    </row>
    <row r="890" spans="2:14" ht="24.75" hidden="1" customHeight="1" thickTop="1" thickBot="1">
      <c r="B890" s="38"/>
      <c r="N890" s="31"/>
    </row>
    <row r="891" spans="2:14" ht="24.75" hidden="1" customHeight="1" thickTop="1" thickBot="1">
      <c r="B891" s="38"/>
      <c r="N891" s="31"/>
    </row>
    <row r="892" spans="2:14" ht="24.75" hidden="1" customHeight="1" thickTop="1" thickBot="1">
      <c r="B892" s="38"/>
      <c r="N892" s="31"/>
    </row>
    <row r="893" spans="2:14" ht="24.75" hidden="1" customHeight="1" thickTop="1" thickBot="1">
      <c r="B893" s="38"/>
      <c r="N893" s="31"/>
    </row>
    <row r="894" spans="2:14" ht="24.75" hidden="1" customHeight="1" thickTop="1" thickBot="1">
      <c r="B894" s="38"/>
      <c r="N894" s="31"/>
    </row>
    <row r="895" spans="2:14" ht="24.75" hidden="1" customHeight="1" thickTop="1" thickBot="1">
      <c r="B895" s="38"/>
      <c r="N895" s="31"/>
    </row>
    <row r="896" spans="2:14" ht="24.75" hidden="1" customHeight="1" thickTop="1" thickBot="1">
      <c r="B896" s="38"/>
      <c r="N896" s="31"/>
    </row>
    <row r="897" spans="2:14" ht="24.75" hidden="1" customHeight="1" thickTop="1" thickBot="1">
      <c r="B897" s="38"/>
      <c r="N897" s="31"/>
    </row>
    <row r="898" spans="2:14" ht="24.75" hidden="1" customHeight="1" thickTop="1" thickBot="1">
      <c r="B898" s="38"/>
      <c r="N898" s="31"/>
    </row>
    <row r="899" spans="2:14" ht="24.75" hidden="1" customHeight="1" thickTop="1" thickBot="1">
      <c r="B899" s="38"/>
      <c r="N899" s="31"/>
    </row>
    <row r="900" spans="2:14" ht="24.75" hidden="1" customHeight="1" thickTop="1" thickBot="1">
      <c r="B900" s="38"/>
      <c r="N900" s="31"/>
    </row>
    <row r="901" spans="2:14" ht="24.75" hidden="1" customHeight="1" thickTop="1" thickBot="1">
      <c r="B901" s="38"/>
      <c r="N901" s="31"/>
    </row>
    <row r="902" spans="2:14" ht="24.75" hidden="1" customHeight="1" thickTop="1" thickBot="1">
      <c r="B902" s="38"/>
      <c r="N902" s="31"/>
    </row>
    <row r="903" spans="2:14" ht="24.75" hidden="1" customHeight="1" thickTop="1" thickBot="1">
      <c r="B903" s="38"/>
      <c r="N903" s="31"/>
    </row>
    <row r="904" spans="2:14" ht="24.75" hidden="1" customHeight="1" thickTop="1" thickBot="1">
      <c r="B904" s="38"/>
      <c r="N904" s="31"/>
    </row>
    <row r="905" spans="2:14" ht="24.75" hidden="1" customHeight="1" thickTop="1" thickBot="1">
      <c r="B905" s="38"/>
      <c r="N905" s="31"/>
    </row>
    <row r="906" spans="2:14" ht="24.75" hidden="1" customHeight="1" thickTop="1" thickBot="1">
      <c r="B906" s="38"/>
      <c r="N906" s="31"/>
    </row>
    <row r="907" spans="2:14" ht="24.75" hidden="1" customHeight="1" thickTop="1" thickBot="1">
      <c r="B907" s="38"/>
      <c r="N907" s="31"/>
    </row>
    <row r="908" spans="2:14" ht="24.75" hidden="1" customHeight="1" thickTop="1" thickBot="1">
      <c r="B908" s="38"/>
      <c r="N908" s="31"/>
    </row>
    <row r="909" spans="2:14" ht="24.75" hidden="1" customHeight="1" thickTop="1" thickBot="1">
      <c r="B909" s="38"/>
      <c r="N909" s="31"/>
    </row>
    <row r="910" spans="2:14" ht="24.75" hidden="1" customHeight="1" thickTop="1" thickBot="1">
      <c r="B910" s="38"/>
      <c r="N910" s="31"/>
    </row>
    <row r="911" spans="2:14" ht="24.75" hidden="1" customHeight="1" thickTop="1" thickBot="1">
      <c r="B911" s="38"/>
      <c r="N911" s="31"/>
    </row>
    <row r="912" spans="2:14" ht="24.75" hidden="1" customHeight="1" thickTop="1" thickBot="1">
      <c r="B912" s="38"/>
      <c r="N912" s="31"/>
    </row>
    <row r="913" spans="2:14" ht="24.75" hidden="1" customHeight="1" thickTop="1" thickBot="1">
      <c r="B913" s="38"/>
      <c r="N913" s="31"/>
    </row>
    <row r="914" spans="2:14" ht="24.75" hidden="1" customHeight="1" thickTop="1" thickBot="1">
      <c r="B914" s="38"/>
      <c r="N914" s="31"/>
    </row>
    <row r="915" spans="2:14" ht="24.75" hidden="1" customHeight="1" thickTop="1" thickBot="1">
      <c r="B915" s="38"/>
      <c r="N915" s="31"/>
    </row>
    <row r="916" spans="2:14" ht="24.75" hidden="1" customHeight="1" thickTop="1" thickBot="1">
      <c r="B916" s="38"/>
      <c r="N916" s="31"/>
    </row>
    <row r="917" spans="2:14" ht="24.75" hidden="1" customHeight="1" thickTop="1" thickBot="1">
      <c r="B917" s="38"/>
      <c r="N917" s="31"/>
    </row>
    <row r="918" spans="2:14" ht="24.75" hidden="1" customHeight="1" thickTop="1" thickBot="1">
      <c r="B918" s="38"/>
      <c r="N918" s="31"/>
    </row>
    <row r="919" spans="2:14" ht="24.75" hidden="1" customHeight="1" thickTop="1" thickBot="1">
      <c r="B919" s="38"/>
      <c r="N919" s="31"/>
    </row>
    <row r="920" spans="2:14" ht="24.75" hidden="1" customHeight="1" thickTop="1" thickBot="1">
      <c r="B920" s="38"/>
      <c r="N920" s="31"/>
    </row>
    <row r="921" spans="2:14" ht="24.75" hidden="1" customHeight="1" thickTop="1" thickBot="1">
      <c r="B921" s="38"/>
      <c r="N921" s="31"/>
    </row>
    <row r="922" spans="2:14" ht="24.75" hidden="1" customHeight="1" thickTop="1" thickBot="1">
      <c r="B922" s="38"/>
      <c r="N922" s="31"/>
    </row>
    <row r="923" spans="2:14" ht="24.75" hidden="1" customHeight="1" thickTop="1" thickBot="1">
      <c r="B923" s="38"/>
      <c r="N923" s="31"/>
    </row>
    <row r="924" spans="2:14" ht="24.75" hidden="1" customHeight="1" thickTop="1" thickBot="1">
      <c r="B924" s="38"/>
      <c r="N924" s="31"/>
    </row>
    <row r="925" spans="2:14" ht="24.75" hidden="1" customHeight="1" thickTop="1" thickBot="1">
      <c r="B925" s="38"/>
      <c r="N925" s="31"/>
    </row>
    <row r="926" spans="2:14" ht="24.75" hidden="1" customHeight="1" thickTop="1" thickBot="1">
      <c r="B926" s="38"/>
      <c r="N926" s="31"/>
    </row>
    <row r="927" spans="2:14" ht="24.75" hidden="1" customHeight="1" thickTop="1" thickBot="1">
      <c r="B927" s="38"/>
      <c r="N927" s="31"/>
    </row>
    <row r="928" spans="2:14" ht="24.75" hidden="1" customHeight="1" thickTop="1" thickBot="1">
      <c r="B928" s="38"/>
      <c r="N928" s="31"/>
    </row>
    <row r="929" spans="2:14" ht="24.75" hidden="1" customHeight="1" thickTop="1" thickBot="1">
      <c r="B929" s="38"/>
      <c r="N929" s="31"/>
    </row>
    <row r="930" spans="2:14" ht="24.75" hidden="1" customHeight="1" thickTop="1" thickBot="1">
      <c r="B930" s="38"/>
      <c r="N930" s="31"/>
    </row>
    <row r="931" spans="2:14" ht="24.75" hidden="1" customHeight="1" thickTop="1" thickBot="1">
      <c r="B931" s="38"/>
      <c r="N931" s="31"/>
    </row>
    <row r="932" spans="2:14" ht="24.75" hidden="1" customHeight="1" thickTop="1" thickBot="1">
      <c r="B932" s="38"/>
      <c r="N932" s="31"/>
    </row>
    <row r="933" spans="2:14" ht="24.75" hidden="1" customHeight="1" thickTop="1" thickBot="1">
      <c r="B933" s="38"/>
      <c r="N933" s="31"/>
    </row>
    <row r="934" spans="2:14" ht="24.75" hidden="1" customHeight="1" thickTop="1" thickBot="1">
      <c r="B934" s="38"/>
      <c r="N934" s="31"/>
    </row>
    <row r="935" spans="2:14" ht="24.75" hidden="1" customHeight="1" thickTop="1" thickBot="1">
      <c r="B935" s="38"/>
      <c r="N935" s="31"/>
    </row>
    <row r="936" spans="2:14" ht="24.75" hidden="1" customHeight="1" thickTop="1" thickBot="1">
      <c r="B936" s="38"/>
      <c r="N936" s="31"/>
    </row>
    <row r="937" spans="2:14" ht="24.75" hidden="1" customHeight="1" thickTop="1" thickBot="1">
      <c r="B937" s="38"/>
      <c r="N937" s="31"/>
    </row>
    <row r="938" spans="2:14" ht="24.75" hidden="1" customHeight="1" thickTop="1" thickBot="1">
      <c r="B938" s="38"/>
      <c r="N938" s="31"/>
    </row>
    <row r="939" spans="2:14" ht="24.75" hidden="1" customHeight="1" thickTop="1" thickBot="1">
      <c r="B939" s="38"/>
      <c r="N939" s="31"/>
    </row>
    <row r="940" spans="2:14" ht="24.75" hidden="1" customHeight="1" thickTop="1" thickBot="1">
      <c r="B940" s="38"/>
      <c r="N940" s="31"/>
    </row>
    <row r="941" spans="2:14" ht="24.75" hidden="1" customHeight="1" thickTop="1" thickBot="1">
      <c r="B941" s="38"/>
      <c r="N941" s="31"/>
    </row>
    <row r="942" spans="2:14" ht="24.75" hidden="1" customHeight="1" thickTop="1" thickBot="1">
      <c r="B942" s="38"/>
      <c r="N942" s="31"/>
    </row>
    <row r="943" spans="2:14" ht="24.75" hidden="1" customHeight="1" thickTop="1" thickBot="1">
      <c r="B943" s="38"/>
      <c r="N943" s="31"/>
    </row>
    <row r="944" spans="2:14" ht="24.75" hidden="1" customHeight="1" thickTop="1" thickBot="1">
      <c r="B944" s="38"/>
      <c r="N944" s="31"/>
    </row>
    <row r="945" spans="2:14" ht="24.75" hidden="1" customHeight="1" thickTop="1" thickBot="1">
      <c r="B945" s="38"/>
      <c r="N945" s="31"/>
    </row>
    <row r="946" spans="2:14" ht="24.75" hidden="1" customHeight="1" thickTop="1" thickBot="1">
      <c r="B946" s="38"/>
      <c r="N946" s="31"/>
    </row>
    <row r="947" spans="2:14" ht="24.75" hidden="1" customHeight="1" thickTop="1" thickBot="1">
      <c r="B947" s="38"/>
      <c r="N947" s="31"/>
    </row>
    <row r="948" spans="2:14" ht="24.75" hidden="1" customHeight="1" thickTop="1" thickBot="1">
      <c r="B948" s="38"/>
      <c r="N948" s="31"/>
    </row>
    <row r="949" spans="2:14" ht="24.75" hidden="1" customHeight="1" thickTop="1" thickBot="1">
      <c r="B949" s="38"/>
      <c r="N949" s="31"/>
    </row>
    <row r="950" spans="2:14" ht="24.75" hidden="1" customHeight="1" thickTop="1" thickBot="1">
      <c r="B950" s="38"/>
      <c r="N950" s="31"/>
    </row>
    <row r="951" spans="2:14" ht="24.75" hidden="1" customHeight="1" thickTop="1" thickBot="1">
      <c r="B951" s="38"/>
      <c r="N951" s="31"/>
    </row>
    <row r="952" spans="2:14" ht="24.75" hidden="1" customHeight="1" thickTop="1" thickBot="1">
      <c r="B952" s="38"/>
      <c r="N952" s="31"/>
    </row>
    <row r="953" spans="2:14" ht="24.75" hidden="1" customHeight="1" thickTop="1" thickBot="1">
      <c r="B953" s="38"/>
      <c r="N953" s="31"/>
    </row>
    <row r="954" spans="2:14" ht="24.75" hidden="1" customHeight="1" thickTop="1" thickBot="1">
      <c r="B954" s="38"/>
      <c r="N954" s="31"/>
    </row>
    <row r="955" spans="2:14" ht="24.75" hidden="1" customHeight="1" thickTop="1" thickBot="1">
      <c r="B955" s="38"/>
      <c r="N955" s="31"/>
    </row>
    <row r="956" spans="2:14" ht="24.75" hidden="1" customHeight="1" thickTop="1" thickBot="1">
      <c r="B956" s="38"/>
      <c r="N956" s="31"/>
    </row>
    <row r="957" spans="2:14" ht="24.75" hidden="1" customHeight="1" thickTop="1" thickBot="1">
      <c r="B957" s="38"/>
      <c r="N957" s="31"/>
    </row>
    <row r="958" spans="2:14" ht="24.75" hidden="1" customHeight="1" thickTop="1" thickBot="1">
      <c r="B958" s="38"/>
      <c r="N958" s="31"/>
    </row>
    <row r="959" spans="2:14" ht="24.75" hidden="1" customHeight="1" thickTop="1" thickBot="1">
      <c r="B959" s="38"/>
      <c r="N959" s="31"/>
    </row>
    <row r="960" spans="2:14" ht="24.75" hidden="1" customHeight="1" thickTop="1" thickBot="1">
      <c r="B960" s="38"/>
      <c r="N960" s="31"/>
    </row>
    <row r="961" ht="0" hidden="1" customHeight="1"/>
    <row r="962" ht="0" hidden="1" customHeight="1"/>
    <row r="963" ht="0" hidden="1" customHeight="1"/>
    <row r="964" ht="0" hidden="1" customHeight="1"/>
    <row r="965" ht="0" hidden="1" customHeight="1"/>
    <row r="966" ht="0" hidden="1" customHeight="1"/>
    <row r="967" ht="0" hidden="1" customHeight="1"/>
    <row r="968" ht="0" hidden="1" customHeight="1"/>
    <row r="969" ht="0" hidden="1" customHeight="1"/>
    <row r="970" ht="0" hidden="1" customHeight="1"/>
    <row r="971" ht="0" hidden="1" customHeight="1"/>
    <row r="972" ht="0" hidden="1" customHeight="1"/>
    <row r="973" ht="0" hidden="1" customHeight="1"/>
    <row r="974" ht="0" hidden="1" customHeight="1"/>
    <row r="975" ht="0" hidden="1" customHeight="1"/>
    <row r="976" ht="0" hidden="1" customHeight="1"/>
    <row r="977" ht="0" hidden="1" customHeight="1"/>
    <row r="978" ht="0" hidden="1" customHeight="1"/>
    <row r="979" ht="0" hidden="1" customHeight="1"/>
    <row r="980" ht="0" hidden="1" customHeight="1"/>
    <row r="981" ht="0" hidden="1" customHeight="1"/>
    <row r="982" ht="0" hidden="1" customHeight="1"/>
    <row r="983" ht="0" hidden="1" customHeight="1"/>
    <row r="984" ht="0" hidden="1" customHeight="1"/>
    <row r="985" ht="0" hidden="1" customHeight="1"/>
    <row r="986" ht="0" hidden="1" customHeight="1"/>
    <row r="987" ht="0" hidden="1" customHeight="1"/>
    <row r="988" ht="0" hidden="1" customHeight="1"/>
    <row r="989" ht="0" hidden="1" customHeight="1"/>
    <row r="990" ht="0" hidden="1" customHeight="1"/>
    <row r="991" ht="0" hidden="1" customHeight="1"/>
    <row r="992" ht="0" hidden="1" customHeight="1"/>
    <row r="993" ht="0" hidden="1" customHeight="1"/>
    <row r="994" ht="0" hidden="1" customHeight="1"/>
    <row r="995" ht="0" hidden="1" customHeight="1"/>
    <row r="996" ht="0" hidden="1" customHeight="1"/>
    <row r="997" ht="0" hidden="1" customHeight="1"/>
    <row r="998" ht="0" hidden="1" customHeight="1"/>
    <row r="999" ht="0" hidden="1" customHeight="1"/>
    <row r="1000" ht="0" hidden="1" customHeight="1"/>
    <row r="1001" ht="0" hidden="1" customHeight="1"/>
    <row r="1002" ht="0" hidden="1" customHeight="1"/>
    <row r="1003" ht="0" hidden="1" customHeight="1"/>
    <row r="1004" ht="0" hidden="1" customHeight="1"/>
    <row r="1005" ht="0" hidden="1" customHeight="1"/>
    <row r="1006" ht="0" hidden="1" customHeight="1"/>
    <row r="1007" ht="0" hidden="1" customHeight="1"/>
    <row r="1008" ht="0" hidden="1" customHeight="1"/>
    <row r="1009" ht="0" hidden="1" customHeight="1"/>
    <row r="1010" ht="0" hidden="1" customHeight="1"/>
    <row r="1011" ht="0" hidden="1" customHeight="1"/>
    <row r="1012" ht="0" hidden="1" customHeight="1"/>
    <row r="1013" ht="0" hidden="1" customHeight="1"/>
    <row r="1014" ht="0" hidden="1" customHeight="1"/>
    <row r="1015" ht="0" hidden="1" customHeight="1"/>
    <row r="1016" ht="0" hidden="1" customHeight="1"/>
    <row r="1017" ht="0" hidden="1" customHeight="1"/>
    <row r="1018" ht="0" hidden="1" customHeight="1"/>
    <row r="1019" ht="0" hidden="1" customHeight="1"/>
    <row r="1020" ht="0" hidden="1" customHeight="1"/>
    <row r="1021" ht="0" hidden="1" customHeight="1"/>
    <row r="1022" ht="0" hidden="1" customHeight="1"/>
    <row r="1023" ht="0" hidden="1" customHeight="1"/>
    <row r="1024" ht="0" hidden="1" customHeight="1"/>
    <row r="1025" ht="0" hidden="1" customHeight="1"/>
    <row r="1026" ht="0" hidden="1" customHeight="1"/>
    <row r="1027" ht="0" hidden="1" customHeight="1"/>
    <row r="1028" ht="0" hidden="1" customHeight="1"/>
    <row r="1029" ht="0" hidden="1" customHeight="1"/>
    <row r="1030" ht="0" hidden="1" customHeight="1"/>
    <row r="1031" ht="0" hidden="1" customHeight="1"/>
    <row r="1032" ht="0" hidden="1" customHeight="1"/>
    <row r="1033" ht="0" hidden="1" customHeight="1"/>
    <row r="1034" ht="0" hidden="1" customHeight="1"/>
    <row r="1035" ht="0" hidden="1" customHeight="1"/>
    <row r="1036" ht="0" hidden="1" customHeight="1"/>
    <row r="1037" ht="0" hidden="1" customHeight="1"/>
    <row r="1038" ht="0" hidden="1" customHeight="1"/>
    <row r="1039" ht="0" hidden="1" customHeight="1"/>
    <row r="1040" ht="0" hidden="1" customHeight="1"/>
    <row r="1041" ht="0" hidden="1" customHeight="1"/>
    <row r="1042" ht="0" hidden="1" customHeight="1"/>
    <row r="1043" ht="0" hidden="1" customHeight="1"/>
    <row r="1044" ht="0" hidden="1" customHeight="1"/>
    <row r="1045" ht="0" hidden="1" customHeight="1"/>
    <row r="1046" ht="0" hidden="1" customHeight="1"/>
    <row r="1047" ht="0" hidden="1" customHeight="1"/>
    <row r="1048" ht="0" hidden="1" customHeight="1"/>
    <row r="1049" ht="0" hidden="1" customHeight="1"/>
    <row r="1050" ht="0" hidden="1" customHeight="1"/>
    <row r="1051" ht="0" hidden="1" customHeight="1"/>
    <row r="1052" ht="0" hidden="1" customHeight="1"/>
    <row r="1053" ht="0" hidden="1" customHeight="1"/>
    <row r="1054" ht="0" hidden="1" customHeight="1"/>
    <row r="1055" ht="0" hidden="1" customHeight="1"/>
    <row r="1056" ht="0" hidden="1" customHeight="1"/>
    <row r="1057" ht="0" hidden="1" customHeight="1"/>
    <row r="1058" ht="0" hidden="1" customHeight="1"/>
    <row r="1059" ht="0" hidden="1" customHeight="1"/>
    <row r="1060" ht="0" hidden="1" customHeight="1"/>
    <row r="1061" ht="0" hidden="1" customHeight="1"/>
    <row r="1062" ht="0" hidden="1" customHeight="1"/>
    <row r="1063" ht="0" hidden="1" customHeight="1"/>
    <row r="1064" ht="0" hidden="1" customHeight="1"/>
    <row r="1065" ht="0" hidden="1" customHeight="1"/>
    <row r="1066" ht="0" hidden="1" customHeight="1"/>
    <row r="1067" ht="0" hidden="1" customHeight="1"/>
    <row r="1068" ht="0" hidden="1" customHeight="1"/>
    <row r="1069" ht="0" hidden="1" customHeight="1"/>
    <row r="1070" ht="0" hidden="1" customHeight="1"/>
    <row r="1071" ht="0" hidden="1" customHeight="1"/>
    <row r="1072" ht="0" hidden="1" customHeight="1"/>
    <row r="1073" ht="0" hidden="1" customHeight="1"/>
    <row r="1074" ht="0" hidden="1" customHeight="1"/>
    <row r="1075" ht="0" hidden="1" customHeight="1"/>
    <row r="1076" ht="0" hidden="1" customHeight="1"/>
    <row r="1077" ht="0" hidden="1" customHeight="1"/>
    <row r="1078" ht="0" hidden="1" customHeight="1"/>
    <row r="1079" ht="0" hidden="1" customHeight="1"/>
    <row r="1080" ht="0" hidden="1" customHeight="1"/>
    <row r="1081" ht="0" hidden="1" customHeight="1"/>
    <row r="1082" ht="0" hidden="1" customHeight="1"/>
    <row r="1083" ht="0" hidden="1" customHeight="1"/>
    <row r="1084" ht="0" hidden="1" customHeight="1"/>
    <row r="1085" ht="0" hidden="1" customHeight="1"/>
    <row r="1086" ht="0" hidden="1" customHeight="1"/>
    <row r="1087" ht="0" hidden="1" customHeight="1"/>
    <row r="1088" ht="0" hidden="1" customHeight="1"/>
    <row r="1089" ht="0" hidden="1" customHeight="1"/>
    <row r="1090" ht="0" hidden="1" customHeight="1"/>
    <row r="1091" ht="0" hidden="1" customHeight="1"/>
    <row r="1092" ht="0" hidden="1" customHeight="1"/>
    <row r="1093" ht="0" hidden="1" customHeight="1"/>
    <row r="1094" ht="0" hidden="1" customHeight="1"/>
    <row r="1095" ht="0" hidden="1" customHeight="1"/>
    <row r="1096" ht="0" hidden="1" customHeight="1"/>
    <row r="1097" ht="0" hidden="1" customHeight="1"/>
    <row r="1098" ht="0" hidden="1" customHeight="1"/>
    <row r="1099" ht="0" hidden="1" customHeight="1"/>
    <row r="1100" ht="0" hidden="1" customHeight="1"/>
    <row r="1101" ht="0" hidden="1" customHeight="1"/>
    <row r="1102" ht="0" hidden="1" customHeight="1"/>
    <row r="1103" ht="0" hidden="1" customHeight="1"/>
    <row r="1104" ht="0" hidden="1" customHeight="1"/>
    <row r="1105" ht="0" hidden="1" customHeight="1"/>
    <row r="1106" ht="0" hidden="1" customHeight="1"/>
    <row r="1107" ht="0" hidden="1" customHeight="1"/>
    <row r="1108" ht="0" hidden="1" customHeight="1"/>
    <row r="1109" ht="0" hidden="1" customHeight="1"/>
    <row r="1110" ht="0" hidden="1" customHeight="1"/>
    <row r="1111" ht="0" hidden="1" customHeight="1"/>
    <row r="1112" ht="0" hidden="1" customHeight="1"/>
    <row r="1113" ht="0" hidden="1" customHeight="1"/>
    <row r="1114" ht="0" hidden="1" customHeight="1"/>
    <row r="1115" ht="0" hidden="1" customHeight="1"/>
    <row r="1116" ht="0" hidden="1" customHeight="1"/>
    <row r="1117" ht="0" hidden="1" customHeight="1"/>
    <row r="1118" ht="0" hidden="1" customHeight="1"/>
    <row r="1119" ht="0" hidden="1" customHeight="1"/>
    <row r="1120" ht="0" hidden="1" customHeight="1"/>
    <row r="1121" ht="0" hidden="1" customHeight="1"/>
    <row r="1122" ht="0" hidden="1" customHeight="1"/>
    <row r="1123" ht="0" hidden="1" customHeight="1"/>
    <row r="1124" ht="0" hidden="1" customHeight="1"/>
    <row r="1125" ht="0" hidden="1" customHeight="1"/>
    <row r="1126" ht="0" hidden="1" customHeight="1"/>
    <row r="1127" ht="0" hidden="1" customHeight="1"/>
    <row r="1128" ht="0" hidden="1" customHeight="1"/>
    <row r="1129" ht="0" hidden="1" customHeight="1"/>
    <row r="1130" ht="0" hidden="1" customHeight="1"/>
    <row r="1131" ht="0" hidden="1" customHeight="1"/>
    <row r="1132" ht="0" hidden="1" customHeight="1"/>
    <row r="1133" ht="0" hidden="1" customHeight="1"/>
    <row r="1134" ht="0" hidden="1" customHeight="1"/>
    <row r="1135" ht="0" hidden="1" customHeight="1"/>
    <row r="1136" ht="0" hidden="1" customHeight="1"/>
    <row r="1137" ht="0" hidden="1" customHeight="1"/>
    <row r="1138" ht="0" hidden="1" customHeight="1"/>
    <row r="1139" ht="0" hidden="1" customHeight="1"/>
    <row r="1140" ht="0" hidden="1" customHeight="1"/>
    <row r="1141" ht="0" hidden="1" customHeight="1"/>
    <row r="1142" ht="0" hidden="1" customHeight="1"/>
    <row r="1143" ht="0" hidden="1" customHeight="1"/>
    <row r="1144" ht="0" hidden="1" customHeight="1"/>
    <row r="1145" ht="0" hidden="1" customHeight="1"/>
    <row r="1146" ht="0" hidden="1" customHeight="1"/>
    <row r="1147" ht="0" hidden="1" customHeight="1"/>
    <row r="1148" ht="0" hidden="1" customHeight="1"/>
    <row r="1149" ht="0" hidden="1" customHeight="1"/>
    <row r="1150" ht="0" hidden="1" customHeight="1"/>
    <row r="1151" ht="0" hidden="1" customHeight="1"/>
    <row r="1152" ht="0" hidden="1" customHeight="1"/>
    <row r="1153" ht="0" hidden="1" customHeight="1"/>
    <row r="1154" ht="0" hidden="1" customHeight="1"/>
    <row r="1155" ht="0" hidden="1" customHeight="1"/>
    <row r="1156" ht="0" hidden="1" customHeight="1"/>
    <row r="1157" ht="0" hidden="1" customHeight="1"/>
    <row r="1158" ht="0" hidden="1" customHeight="1"/>
    <row r="1159" ht="0" hidden="1" customHeight="1"/>
    <row r="1160" ht="0" hidden="1" customHeight="1"/>
    <row r="1161" ht="0" hidden="1" customHeight="1"/>
    <row r="1162" ht="0" hidden="1" customHeight="1"/>
    <row r="1163" ht="0" hidden="1" customHeight="1"/>
    <row r="1164" ht="0" hidden="1" customHeight="1"/>
    <row r="1165" ht="0" hidden="1" customHeight="1"/>
    <row r="1166" ht="0" hidden="1" customHeight="1"/>
    <row r="1167" ht="0" hidden="1" customHeight="1"/>
    <row r="1168" ht="0" hidden="1" customHeight="1"/>
    <row r="1169" ht="0" hidden="1" customHeight="1"/>
    <row r="1170" ht="0" hidden="1" customHeight="1"/>
    <row r="1171" ht="0" hidden="1" customHeight="1"/>
    <row r="1172" ht="0" hidden="1" customHeight="1"/>
    <row r="1173" ht="0" hidden="1" customHeight="1"/>
    <row r="1174" ht="0" hidden="1" customHeight="1"/>
    <row r="1175" ht="0" hidden="1" customHeight="1"/>
    <row r="1176" ht="0" hidden="1" customHeight="1"/>
    <row r="1177" ht="0" hidden="1" customHeight="1"/>
    <row r="1178" ht="0" hidden="1" customHeight="1"/>
    <row r="1179" ht="0" hidden="1" customHeight="1"/>
    <row r="1180" ht="0" hidden="1" customHeight="1"/>
    <row r="1181" ht="0" hidden="1" customHeight="1"/>
    <row r="1182" ht="0" hidden="1" customHeight="1"/>
    <row r="1183" ht="0" hidden="1" customHeight="1"/>
    <row r="1184" ht="0" hidden="1" customHeight="1"/>
    <row r="1185" ht="0" hidden="1" customHeight="1"/>
    <row r="1186" ht="0" hidden="1" customHeight="1"/>
    <row r="1187" ht="0" hidden="1" customHeight="1"/>
    <row r="1188" ht="0" hidden="1" customHeight="1"/>
    <row r="1189" ht="0" hidden="1" customHeight="1"/>
    <row r="1190" ht="0" hidden="1" customHeight="1"/>
    <row r="1191" ht="0" hidden="1" customHeight="1"/>
    <row r="1192" ht="0" hidden="1" customHeight="1"/>
    <row r="1193" ht="0" hidden="1" customHeight="1"/>
    <row r="1194" ht="0" hidden="1" customHeight="1"/>
    <row r="1195" ht="0" hidden="1" customHeight="1"/>
    <row r="1196" ht="0" hidden="1" customHeight="1"/>
    <row r="1197" ht="0" hidden="1" customHeight="1"/>
    <row r="1198" ht="0" hidden="1" customHeight="1"/>
    <row r="1199" ht="0" hidden="1" customHeight="1"/>
    <row r="1200" ht="0" hidden="1" customHeight="1"/>
    <row r="1201" ht="0" hidden="1" customHeight="1"/>
    <row r="1202" ht="0" hidden="1" customHeight="1"/>
    <row r="1203" ht="0" hidden="1" customHeight="1"/>
    <row r="1204" ht="0" hidden="1" customHeight="1"/>
    <row r="1205" ht="0" hidden="1" customHeight="1"/>
    <row r="1206" ht="0" hidden="1" customHeight="1"/>
    <row r="1207" ht="0" hidden="1" customHeight="1"/>
    <row r="1208" ht="0" hidden="1" customHeight="1"/>
    <row r="1209" ht="0" hidden="1" customHeight="1"/>
    <row r="1210" ht="0" hidden="1" customHeight="1"/>
    <row r="1211" ht="0" hidden="1" customHeight="1"/>
    <row r="1212" ht="0" hidden="1" customHeight="1"/>
    <row r="1213" ht="0" hidden="1" customHeight="1"/>
    <row r="1214" ht="0" hidden="1" customHeight="1"/>
    <row r="1215" ht="0" hidden="1" customHeight="1"/>
    <row r="1216" ht="0" hidden="1" customHeight="1"/>
    <row r="1217" ht="0" hidden="1" customHeight="1"/>
    <row r="1218" ht="0" hidden="1" customHeight="1"/>
    <row r="1219" ht="0" hidden="1" customHeight="1"/>
    <row r="1220" ht="0" hidden="1" customHeight="1"/>
    <row r="1221" ht="0" hidden="1" customHeight="1"/>
    <row r="1222" ht="0" hidden="1" customHeight="1"/>
    <row r="1223" ht="0" hidden="1" customHeight="1"/>
    <row r="1224" ht="0" hidden="1" customHeight="1"/>
    <row r="1225" ht="0" hidden="1" customHeight="1"/>
    <row r="1226" ht="0" hidden="1" customHeight="1"/>
    <row r="1227" ht="0" hidden="1" customHeight="1"/>
    <row r="1228" ht="0" hidden="1" customHeight="1"/>
    <row r="1229" ht="0" hidden="1" customHeight="1"/>
    <row r="1230" ht="0" hidden="1" customHeight="1"/>
    <row r="1231" ht="0" hidden="1" customHeight="1"/>
    <row r="1232" ht="0" hidden="1" customHeight="1"/>
    <row r="1233" ht="0" hidden="1" customHeight="1"/>
    <row r="1234" ht="0" hidden="1" customHeight="1"/>
    <row r="1235" ht="0" hidden="1" customHeight="1"/>
    <row r="1236" ht="0" hidden="1" customHeight="1"/>
    <row r="1237" ht="0" hidden="1" customHeight="1"/>
    <row r="1238" ht="0" hidden="1" customHeight="1"/>
    <row r="1239" ht="0" hidden="1" customHeight="1"/>
    <row r="1240" ht="0" hidden="1" customHeight="1"/>
    <row r="1241" ht="0" hidden="1" customHeight="1"/>
    <row r="1242" ht="0" hidden="1" customHeight="1"/>
    <row r="1243" ht="0" hidden="1" customHeight="1"/>
    <row r="1244" ht="0" hidden="1" customHeight="1"/>
    <row r="1245" ht="0" hidden="1" customHeight="1"/>
    <row r="1246" ht="0" hidden="1" customHeight="1"/>
    <row r="1247" ht="0" hidden="1" customHeight="1"/>
    <row r="1248" ht="0" hidden="1" customHeight="1"/>
    <row r="1249" ht="0" hidden="1" customHeight="1"/>
    <row r="1250" ht="0" hidden="1" customHeight="1"/>
    <row r="1251" ht="0" hidden="1" customHeight="1"/>
    <row r="1252" ht="0" hidden="1" customHeight="1"/>
    <row r="1253" ht="0" hidden="1" customHeight="1"/>
    <row r="1254" ht="0" hidden="1" customHeight="1"/>
    <row r="1255" ht="0" hidden="1" customHeight="1"/>
    <row r="1256" ht="0" hidden="1" customHeight="1"/>
    <row r="1257" ht="0" hidden="1" customHeight="1"/>
    <row r="1258" ht="0" hidden="1" customHeight="1"/>
    <row r="1259" ht="0" hidden="1" customHeight="1"/>
    <row r="1260" ht="0" hidden="1" customHeight="1"/>
    <row r="1261" ht="0" hidden="1" customHeight="1"/>
    <row r="1262" ht="0" hidden="1" customHeight="1"/>
    <row r="1263" ht="0" hidden="1" customHeight="1"/>
    <row r="1264" ht="0" hidden="1" customHeight="1"/>
    <row r="1265" ht="0" hidden="1" customHeight="1"/>
    <row r="1266" ht="0" hidden="1" customHeight="1"/>
    <row r="1267" ht="0" hidden="1" customHeight="1"/>
    <row r="1268" ht="0" hidden="1" customHeight="1"/>
    <row r="1269" ht="0" hidden="1" customHeight="1"/>
    <row r="1270" ht="0" hidden="1" customHeight="1"/>
    <row r="1271" ht="0" hidden="1" customHeight="1"/>
    <row r="1272" ht="0" hidden="1" customHeight="1"/>
    <row r="1273" ht="0" hidden="1" customHeight="1"/>
    <row r="1274" ht="0" hidden="1" customHeight="1"/>
    <row r="1275" ht="0" hidden="1" customHeight="1"/>
    <row r="1276" ht="0" hidden="1" customHeight="1"/>
    <row r="1277" ht="0" hidden="1" customHeight="1"/>
    <row r="1278" ht="0" hidden="1" customHeight="1"/>
    <row r="1279" ht="0" hidden="1" customHeight="1"/>
    <row r="1280" ht="0" hidden="1" customHeight="1"/>
    <row r="1281" ht="0" hidden="1" customHeight="1"/>
    <row r="1282" ht="0" hidden="1" customHeight="1"/>
    <row r="1283" ht="0" hidden="1" customHeight="1"/>
    <row r="1284" ht="0" hidden="1" customHeight="1"/>
    <row r="1285" ht="0" hidden="1" customHeight="1"/>
    <row r="1286" ht="0" hidden="1" customHeight="1"/>
    <row r="1287" ht="0" hidden="1" customHeight="1"/>
    <row r="1288" ht="0" hidden="1" customHeight="1"/>
    <row r="1289" ht="0" hidden="1" customHeight="1"/>
    <row r="1290" ht="0" hidden="1" customHeight="1"/>
    <row r="1291" ht="0" hidden="1" customHeight="1"/>
    <row r="1292" ht="0" hidden="1" customHeight="1"/>
    <row r="1293" ht="0" hidden="1" customHeight="1"/>
    <row r="1294" ht="0" hidden="1" customHeight="1"/>
    <row r="1295" ht="0" hidden="1" customHeight="1"/>
    <row r="1296" ht="0" hidden="1" customHeight="1"/>
    <row r="1297" ht="0" hidden="1" customHeight="1"/>
    <row r="1298" ht="0" hidden="1" customHeight="1"/>
    <row r="1299" ht="0" hidden="1" customHeight="1"/>
    <row r="1300" ht="0" hidden="1" customHeight="1"/>
    <row r="1301" ht="0" hidden="1" customHeight="1"/>
    <row r="1302" ht="0" hidden="1" customHeight="1"/>
    <row r="1303" ht="0" hidden="1" customHeight="1"/>
    <row r="1304" ht="0" hidden="1" customHeight="1"/>
    <row r="1305" ht="0" hidden="1" customHeight="1"/>
    <row r="1306" ht="0" hidden="1" customHeight="1"/>
    <row r="1307" ht="0" hidden="1" customHeight="1"/>
    <row r="1308" ht="0" hidden="1" customHeight="1"/>
    <row r="1309" ht="0" hidden="1" customHeight="1"/>
    <row r="1310" ht="0" hidden="1" customHeight="1"/>
    <row r="1311" ht="0" hidden="1" customHeight="1"/>
    <row r="1312" ht="0" hidden="1" customHeight="1"/>
    <row r="1313" ht="0" hidden="1" customHeight="1"/>
    <row r="1314" ht="0" hidden="1" customHeight="1"/>
    <row r="1315" ht="0" hidden="1" customHeight="1"/>
    <row r="1316" ht="0" hidden="1" customHeight="1"/>
    <row r="1317" ht="0" hidden="1" customHeight="1"/>
    <row r="1318" ht="0" hidden="1" customHeight="1"/>
    <row r="1319" ht="0" hidden="1" customHeight="1"/>
    <row r="1320" ht="0" hidden="1" customHeight="1"/>
    <row r="1321" ht="0" hidden="1" customHeight="1"/>
    <row r="1322" ht="0" hidden="1" customHeight="1"/>
    <row r="1323" ht="0" hidden="1" customHeight="1"/>
    <row r="1324" ht="0" hidden="1" customHeight="1"/>
    <row r="1325" ht="0" hidden="1" customHeight="1"/>
    <row r="1326" ht="0" hidden="1" customHeight="1"/>
    <row r="1327" ht="0" hidden="1" customHeight="1"/>
    <row r="1328" ht="0" hidden="1" customHeight="1"/>
    <row r="1329" ht="0" hidden="1" customHeight="1"/>
    <row r="1330" ht="0" hidden="1" customHeight="1"/>
    <row r="1331" ht="0" hidden="1" customHeight="1"/>
    <row r="1332" ht="0" hidden="1" customHeight="1"/>
    <row r="1333" ht="0" hidden="1" customHeight="1"/>
    <row r="1334" ht="0" hidden="1" customHeight="1"/>
    <row r="1335" ht="0" hidden="1" customHeight="1"/>
    <row r="1336" ht="0" hidden="1" customHeight="1"/>
    <row r="1337" ht="0" hidden="1" customHeight="1"/>
    <row r="1338" ht="0" hidden="1" customHeight="1"/>
    <row r="1339" ht="0" hidden="1" customHeight="1"/>
    <row r="1340" ht="0" hidden="1" customHeight="1"/>
    <row r="1341" ht="0" hidden="1" customHeight="1"/>
    <row r="1342" ht="0" hidden="1" customHeight="1"/>
    <row r="1343" ht="0" hidden="1" customHeight="1"/>
    <row r="1344" ht="0" hidden="1" customHeight="1"/>
    <row r="1345" ht="0" hidden="1" customHeight="1"/>
    <row r="1346" ht="0" hidden="1" customHeight="1"/>
    <row r="1347" ht="0" hidden="1" customHeight="1"/>
    <row r="1348" ht="0" hidden="1" customHeight="1"/>
    <row r="1349" ht="0" hidden="1" customHeight="1"/>
    <row r="1350" ht="0" hidden="1" customHeight="1"/>
    <row r="1351" ht="0" hidden="1" customHeight="1"/>
    <row r="1352" ht="0" hidden="1" customHeight="1"/>
    <row r="1353" ht="0" hidden="1" customHeight="1"/>
    <row r="1354" ht="0" hidden="1" customHeight="1"/>
    <row r="1355" ht="0" hidden="1" customHeight="1"/>
    <row r="1356" ht="0" hidden="1" customHeight="1"/>
    <row r="1357" ht="0" hidden="1" customHeight="1"/>
    <row r="1358" ht="0" hidden="1" customHeight="1"/>
    <row r="1359" ht="0" hidden="1" customHeight="1"/>
    <row r="1360" ht="0" hidden="1" customHeight="1"/>
    <row r="1361" ht="0" hidden="1" customHeight="1"/>
    <row r="1362" ht="0" hidden="1" customHeight="1"/>
    <row r="1363" ht="0" hidden="1" customHeight="1"/>
    <row r="1364" ht="0" hidden="1" customHeight="1"/>
    <row r="1365" ht="0" hidden="1" customHeight="1"/>
    <row r="1366" ht="0" hidden="1" customHeight="1"/>
    <row r="1367" ht="0" hidden="1" customHeight="1"/>
    <row r="1368" ht="0" hidden="1" customHeight="1"/>
    <row r="1369" ht="0" hidden="1" customHeight="1"/>
    <row r="1370" ht="0" hidden="1" customHeight="1"/>
    <row r="1371" ht="0" hidden="1" customHeight="1"/>
    <row r="1372" ht="0" hidden="1" customHeight="1"/>
    <row r="1373" ht="0" hidden="1" customHeight="1"/>
    <row r="1374" ht="0" hidden="1" customHeight="1"/>
    <row r="1375" ht="0" hidden="1" customHeight="1"/>
    <row r="1376" ht="0" hidden="1" customHeight="1"/>
    <row r="1377" ht="0" hidden="1" customHeight="1"/>
    <row r="1378" ht="0" hidden="1" customHeight="1"/>
    <row r="1379" ht="0" hidden="1" customHeight="1"/>
    <row r="1380" ht="0" hidden="1" customHeight="1"/>
    <row r="1381" ht="0" hidden="1" customHeight="1"/>
    <row r="1382" ht="0" hidden="1" customHeight="1"/>
    <row r="1383" ht="0" hidden="1" customHeight="1"/>
    <row r="1384" ht="0" hidden="1" customHeight="1"/>
    <row r="1385" ht="0" hidden="1" customHeight="1"/>
    <row r="1386" ht="0" hidden="1" customHeight="1"/>
    <row r="1387" ht="0" hidden="1" customHeight="1"/>
    <row r="1388" ht="0" hidden="1" customHeight="1"/>
    <row r="1389" ht="0" hidden="1" customHeight="1"/>
    <row r="1390" ht="0" hidden="1" customHeight="1"/>
    <row r="1391" ht="0" hidden="1" customHeight="1"/>
    <row r="1392" ht="0" hidden="1" customHeight="1"/>
    <row r="1393" ht="0" hidden="1" customHeight="1"/>
    <row r="1394" ht="0" hidden="1" customHeight="1"/>
    <row r="1395" ht="0" hidden="1" customHeight="1"/>
    <row r="1396" ht="0" hidden="1" customHeight="1"/>
    <row r="1397" ht="0" hidden="1" customHeight="1"/>
    <row r="1398" ht="0" hidden="1" customHeight="1"/>
    <row r="1399" ht="0" hidden="1" customHeight="1"/>
    <row r="1400" ht="0" hidden="1" customHeight="1"/>
    <row r="1401" ht="0" hidden="1" customHeight="1"/>
    <row r="1402" ht="0" hidden="1" customHeight="1"/>
    <row r="1403" ht="0" hidden="1" customHeight="1"/>
    <row r="1404" ht="0" hidden="1" customHeight="1"/>
    <row r="1405" ht="0" hidden="1" customHeight="1"/>
    <row r="1406" ht="0" hidden="1" customHeight="1"/>
    <row r="1407" ht="0" hidden="1" customHeight="1"/>
    <row r="1408" ht="0" hidden="1" customHeight="1"/>
    <row r="1409" ht="0" hidden="1" customHeight="1"/>
    <row r="1410" ht="0" hidden="1" customHeight="1"/>
    <row r="1411" ht="0" hidden="1" customHeight="1"/>
    <row r="1412" ht="0" hidden="1" customHeight="1"/>
    <row r="1413" ht="0" hidden="1" customHeight="1"/>
    <row r="1414" ht="0" hidden="1" customHeight="1"/>
    <row r="1415" ht="0" hidden="1" customHeight="1"/>
    <row r="1416" ht="0" hidden="1" customHeight="1"/>
    <row r="1417" ht="0" hidden="1" customHeight="1"/>
    <row r="1418" ht="0" hidden="1" customHeight="1"/>
    <row r="1419" ht="0" hidden="1" customHeight="1"/>
    <row r="1420" ht="0" hidden="1" customHeight="1"/>
    <row r="1421" ht="0" hidden="1" customHeight="1"/>
    <row r="1422" ht="0" hidden="1" customHeight="1"/>
    <row r="1423" ht="0" hidden="1" customHeight="1"/>
    <row r="1424" ht="0" hidden="1" customHeight="1"/>
    <row r="1425" ht="0" hidden="1" customHeight="1"/>
    <row r="1426" ht="0" hidden="1" customHeight="1"/>
    <row r="1427" ht="0" hidden="1" customHeight="1"/>
    <row r="1428" ht="0" hidden="1" customHeight="1"/>
    <row r="1429" ht="0" hidden="1" customHeight="1"/>
    <row r="1430" ht="0" hidden="1" customHeight="1"/>
    <row r="1431" ht="0" hidden="1" customHeight="1"/>
    <row r="1432" ht="0" hidden="1" customHeight="1"/>
    <row r="1433" ht="0" hidden="1" customHeight="1"/>
    <row r="1434" ht="0" hidden="1" customHeight="1"/>
    <row r="1435" ht="0" hidden="1" customHeight="1"/>
    <row r="1436" ht="0" hidden="1" customHeight="1"/>
    <row r="1437" ht="0" hidden="1" customHeight="1"/>
    <row r="1438" ht="0" hidden="1" customHeight="1"/>
    <row r="1439" ht="0" hidden="1" customHeight="1"/>
    <row r="1440" ht="0" hidden="1" customHeight="1"/>
    <row r="1441" ht="0" hidden="1" customHeight="1"/>
    <row r="1442" ht="0" hidden="1" customHeight="1"/>
    <row r="1443" ht="0" hidden="1" customHeight="1"/>
    <row r="1444" ht="0" hidden="1" customHeight="1"/>
    <row r="1445" ht="0" hidden="1" customHeight="1"/>
    <row r="1446" ht="0" hidden="1" customHeight="1"/>
    <row r="1447" ht="0" hidden="1" customHeight="1"/>
    <row r="1448" ht="0" hidden="1" customHeight="1"/>
    <row r="1449" ht="0" hidden="1" customHeight="1"/>
    <row r="1450" ht="0" hidden="1" customHeight="1"/>
    <row r="1451" ht="0" hidden="1" customHeight="1"/>
    <row r="1452" ht="0" hidden="1" customHeight="1"/>
    <row r="1453" ht="0" hidden="1" customHeight="1"/>
    <row r="1454" ht="0" hidden="1" customHeight="1"/>
    <row r="1455" ht="0" hidden="1" customHeight="1"/>
    <row r="1456" ht="0" hidden="1" customHeight="1"/>
    <row r="1457" ht="0" hidden="1" customHeight="1"/>
    <row r="1458" ht="0" hidden="1" customHeight="1"/>
    <row r="1459" ht="0" hidden="1" customHeight="1"/>
    <row r="1460" ht="0" hidden="1" customHeight="1"/>
    <row r="1461" ht="0" hidden="1" customHeight="1"/>
    <row r="1462" ht="0" hidden="1" customHeight="1"/>
    <row r="1463" ht="0" hidden="1" customHeight="1"/>
    <row r="1464" ht="0" hidden="1" customHeight="1"/>
    <row r="1465" ht="0" hidden="1" customHeight="1"/>
    <row r="1466" ht="0" hidden="1" customHeight="1"/>
    <row r="1467" ht="0" hidden="1" customHeight="1"/>
    <row r="1468" ht="0" hidden="1" customHeight="1"/>
    <row r="1469" ht="0" hidden="1" customHeight="1"/>
    <row r="1470" ht="0" hidden="1" customHeight="1"/>
    <row r="1471" ht="0" hidden="1" customHeight="1"/>
    <row r="1472" ht="0" hidden="1" customHeight="1"/>
    <row r="1473" ht="0" hidden="1" customHeight="1"/>
    <row r="1474" ht="0" hidden="1" customHeight="1"/>
    <row r="1475" ht="0" hidden="1" customHeight="1"/>
    <row r="1476" ht="0" hidden="1" customHeight="1"/>
    <row r="1477" ht="0" hidden="1" customHeight="1"/>
    <row r="1478" ht="0" hidden="1" customHeight="1"/>
    <row r="1479" ht="0" hidden="1" customHeight="1"/>
    <row r="1480" ht="0" hidden="1" customHeight="1"/>
    <row r="1481" ht="0" hidden="1" customHeight="1"/>
    <row r="1482" ht="0" hidden="1" customHeight="1"/>
    <row r="1483" ht="0" hidden="1" customHeight="1"/>
    <row r="1484" ht="0" hidden="1" customHeight="1"/>
    <row r="1485" ht="0" hidden="1" customHeight="1"/>
    <row r="1486" ht="0" hidden="1" customHeight="1"/>
    <row r="1487" ht="0" hidden="1" customHeight="1"/>
    <row r="1488" ht="0" hidden="1" customHeight="1"/>
    <row r="1489" ht="0" hidden="1" customHeight="1"/>
    <row r="1490" ht="0" hidden="1" customHeight="1"/>
    <row r="1491" ht="0" hidden="1" customHeight="1"/>
    <row r="1492" ht="0" hidden="1" customHeight="1"/>
    <row r="1493" ht="0" hidden="1" customHeight="1"/>
    <row r="1494" ht="0" hidden="1" customHeight="1"/>
    <row r="1495" ht="0" hidden="1" customHeight="1"/>
    <row r="1496" ht="0" hidden="1" customHeight="1"/>
    <row r="1497" ht="0" hidden="1" customHeight="1"/>
    <row r="1498" ht="0" hidden="1" customHeight="1"/>
    <row r="1499" ht="0" hidden="1" customHeight="1"/>
    <row r="1500" ht="0" hidden="1" customHeight="1"/>
    <row r="1501" ht="0" hidden="1" customHeight="1"/>
    <row r="1502" ht="0" hidden="1" customHeight="1"/>
    <row r="1503" ht="0" hidden="1" customHeight="1"/>
    <row r="1504" ht="0" hidden="1" customHeight="1"/>
    <row r="1505" ht="0" hidden="1" customHeight="1"/>
    <row r="1506" ht="0" hidden="1" customHeight="1"/>
    <row r="1507" ht="0" hidden="1" customHeight="1"/>
    <row r="1508" ht="0" hidden="1" customHeight="1"/>
    <row r="1509" ht="0" hidden="1" customHeight="1"/>
    <row r="1510" ht="0" hidden="1" customHeight="1"/>
    <row r="1511" ht="0" hidden="1" customHeight="1"/>
    <row r="1512" ht="0" hidden="1" customHeight="1"/>
    <row r="1513" ht="0" hidden="1" customHeight="1"/>
    <row r="1514" ht="0" hidden="1" customHeight="1"/>
    <row r="1515" ht="0" hidden="1" customHeight="1"/>
    <row r="1516" ht="0" hidden="1" customHeight="1"/>
    <row r="1517" ht="0" hidden="1" customHeight="1"/>
    <row r="1518" ht="0" hidden="1" customHeight="1"/>
    <row r="1519" ht="0" hidden="1" customHeight="1"/>
    <row r="1520" ht="0" hidden="1" customHeight="1"/>
    <row r="1521" ht="0" hidden="1" customHeight="1"/>
    <row r="1522" ht="0" hidden="1" customHeight="1"/>
    <row r="1523" ht="0" hidden="1" customHeight="1"/>
    <row r="1524" ht="0" hidden="1" customHeight="1"/>
    <row r="1525" ht="0" hidden="1" customHeight="1"/>
    <row r="1526" ht="0" hidden="1" customHeight="1"/>
    <row r="1527" ht="0" hidden="1" customHeight="1"/>
    <row r="1528" ht="0" hidden="1" customHeight="1"/>
    <row r="1529" ht="0" hidden="1" customHeight="1"/>
    <row r="1530" ht="0" hidden="1" customHeight="1"/>
    <row r="1531" ht="0" hidden="1" customHeight="1"/>
    <row r="1532" ht="0" hidden="1" customHeight="1"/>
    <row r="1533" ht="0" hidden="1" customHeight="1"/>
    <row r="1534" ht="0" hidden="1" customHeight="1"/>
    <row r="1535" ht="0" hidden="1" customHeight="1"/>
    <row r="1536" ht="0" hidden="1" customHeight="1"/>
    <row r="1537" ht="0" hidden="1" customHeight="1"/>
    <row r="1538" ht="0" hidden="1" customHeight="1"/>
    <row r="1539" ht="0" hidden="1" customHeight="1"/>
    <row r="1540" ht="0" hidden="1" customHeight="1"/>
    <row r="1541" ht="0" hidden="1" customHeight="1"/>
    <row r="1542" ht="0" hidden="1" customHeight="1"/>
    <row r="1543" ht="0" hidden="1" customHeight="1"/>
    <row r="1544" ht="0" hidden="1" customHeight="1"/>
    <row r="1545" ht="0" hidden="1" customHeight="1"/>
    <row r="1546" ht="0" hidden="1" customHeight="1"/>
    <row r="1547" ht="0" hidden="1" customHeight="1"/>
    <row r="1548" ht="0" hidden="1" customHeight="1"/>
    <row r="1549" ht="0" hidden="1" customHeight="1"/>
    <row r="1550" ht="0" hidden="1" customHeight="1"/>
    <row r="1551" ht="0" hidden="1" customHeight="1"/>
    <row r="1552" ht="0" hidden="1" customHeight="1"/>
    <row r="1553" ht="0" hidden="1" customHeight="1"/>
    <row r="1554" ht="0" hidden="1" customHeight="1"/>
    <row r="1555" ht="0" hidden="1" customHeight="1"/>
    <row r="1556" ht="0" hidden="1" customHeight="1"/>
    <row r="1557" ht="0" hidden="1" customHeight="1"/>
    <row r="1558" ht="0" hidden="1" customHeight="1"/>
    <row r="1559" ht="0" hidden="1" customHeight="1"/>
    <row r="1560" ht="0" hidden="1" customHeight="1"/>
    <row r="1561" ht="0" hidden="1" customHeight="1"/>
    <row r="1562" ht="0" hidden="1" customHeight="1"/>
    <row r="1563" ht="0" hidden="1" customHeight="1"/>
    <row r="1564" ht="0" hidden="1" customHeight="1"/>
    <row r="1565" ht="0" hidden="1" customHeight="1"/>
    <row r="1566" ht="0" hidden="1" customHeight="1"/>
    <row r="1567" ht="0" hidden="1" customHeight="1"/>
    <row r="1568" ht="0" hidden="1" customHeight="1"/>
    <row r="1569" ht="0" hidden="1" customHeight="1"/>
    <row r="1570" ht="0" hidden="1" customHeight="1"/>
    <row r="1571" ht="0" hidden="1" customHeight="1"/>
    <row r="1572" ht="0" hidden="1" customHeight="1"/>
    <row r="1573" ht="0" hidden="1" customHeight="1"/>
    <row r="1574" ht="0" hidden="1" customHeight="1"/>
    <row r="1575" ht="0" hidden="1" customHeight="1"/>
    <row r="1576" ht="0" hidden="1" customHeight="1"/>
    <row r="1577" ht="0" hidden="1" customHeight="1"/>
    <row r="1578" ht="0" hidden="1" customHeight="1"/>
    <row r="1579" ht="0" hidden="1" customHeight="1"/>
    <row r="1580" ht="0" hidden="1" customHeight="1"/>
    <row r="1581" ht="0" hidden="1" customHeight="1"/>
    <row r="1582" ht="0" hidden="1" customHeight="1"/>
    <row r="1583" ht="0" hidden="1" customHeight="1"/>
    <row r="1584" ht="0" hidden="1" customHeight="1"/>
    <row r="1585" ht="0" hidden="1" customHeight="1"/>
    <row r="1586" ht="0" hidden="1" customHeight="1"/>
    <row r="1587" ht="0" hidden="1" customHeight="1"/>
    <row r="1588" ht="0" hidden="1" customHeight="1"/>
    <row r="1589" ht="0" hidden="1" customHeight="1"/>
    <row r="1590" ht="0" hidden="1" customHeight="1"/>
    <row r="1591" ht="0" hidden="1" customHeight="1"/>
    <row r="1592" ht="0" hidden="1" customHeight="1"/>
    <row r="1593" ht="0" hidden="1" customHeight="1"/>
    <row r="1594" ht="0" hidden="1" customHeight="1"/>
    <row r="1595" ht="0" hidden="1" customHeight="1"/>
    <row r="1596" ht="0" hidden="1" customHeight="1"/>
    <row r="1597" ht="0" hidden="1" customHeight="1"/>
    <row r="1598" ht="0" hidden="1" customHeight="1"/>
    <row r="1599" ht="0" hidden="1" customHeight="1"/>
    <row r="1600" ht="0" hidden="1" customHeight="1"/>
    <row r="1601" ht="0" hidden="1" customHeight="1"/>
    <row r="1602" ht="0" hidden="1" customHeight="1"/>
    <row r="1603" ht="0" hidden="1" customHeight="1"/>
    <row r="1604" ht="0" hidden="1" customHeight="1"/>
    <row r="1605" ht="0" hidden="1" customHeight="1"/>
    <row r="1606" ht="0" hidden="1" customHeight="1"/>
    <row r="1607" ht="0" hidden="1" customHeight="1"/>
    <row r="1608" ht="0" hidden="1" customHeight="1"/>
    <row r="1609" ht="0" hidden="1" customHeight="1"/>
    <row r="1610" ht="0" hidden="1" customHeight="1"/>
    <row r="1611" ht="0" hidden="1" customHeight="1"/>
    <row r="1612" ht="0" hidden="1" customHeight="1"/>
    <row r="1613" ht="0" hidden="1" customHeight="1"/>
    <row r="1614" ht="0" hidden="1" customHeight="1"/>
    <row r="1615" ht="0" hidden="1" customHeight="1"/>
    <row r="1616" ht="0" hidden="1" customHeight="1"/>
    <row r="1617" ht="0" hidden="1" customHeight="1"/>
    <row r="1618" ht="0" hidden="1" customHeight="1"/>
    <row r="1619" ht="0" hidden="1" customHeight="1"/>
    <row r="1620" ht="0" hidden="1" customHeight="1"/>
    <row r="1621" ht="0" hidden="1" customHeight="1"/>
    <row r="1622" ht="0" hidden="1" customHeight="1"/>
    <row r="1623" ht="0" hidden="1" customHeight="1"/>
    <row r="1624" ht="0" hidden="1" customHeight="1"/>
    <row r="1625" ht="0" hidden="1" customHeight="1"/>
    <row r="1626" ht="0" hidden="1" customHeight="1"/>
    <row r="1627" ht="0" hidden="1" customHeight="1"/>
    <row r="1628" ht="0" hidden="1" customHeight="1"/>
    <row r="1629" ht="0" hidden="1" customHeight="1"/>
    <row r="1630" ht="0" hidden="1" customHeight="1"/>
    <row r="1631" ht="0" hidden="1" customHeight="1"/>
    <row r="1632" ht="0" hidden="1" customHeight="1"/>
    <row r="1633" ht="0" hidden="1" customHeight="1"/>
    <row r="1634" ht="0" hidden="1" customHeight="1"/>
    <row r="1635" ht="0" hidden="1" customHeight="1"/>
    <row r="1636" ht="0" hidden="1" customHeight="1"/>
    <row r="1637" ht="0" hidden="1" customHeight="1"/>
    <row r="1638" ht="0" hidden="1" customHeight="1"/>
    <row r="1639" ht="0" hidden="1" customHeight="1"/>
    <row r="1640" ht="0" hidden="1" customHeight="1"/>
    <row r="1641" ht="0" hidden="1" customHeight="1"/>
    <row r="1642" ht="0" hidden="1" customHeight="1"/>
    <row r="1643" ht="0" hidden="1" customHeight="1"/>
    <row r="1644" ht="0" hidden="1" customHeight="1"/>
    <row r="1645" ht="0" hidden="1" customHeight="1"/>
    <row r="1646" ht="0" hidden="1" customHeight="1"/>
    <row r="1647" ht="0" hidden="1" customHeight="1"/>
    <row r="1648" ht="0" hidden="1" customHeight="1"/>
    <row r="1649" ht="0" hidden="1" customHeight="1"/>
    <row r="1650" ht="0" hidden="1" customHeight="1"/>
    <row r="1651" ht="0" hidden="1" customHeight="1"/>
    <row r="1652" ht="0" hidden="1" customHeight="1"/>
    <row r="1653" ht="0" hidden="1" customHeight="1"/>
    <row r="1654" ht="0" hidden="1" customHeight="1"/>
    <row r="1655" ht="0" hidden="1" customHeight="1"/>
    <row r="1656" ht="0" hidden="1" customHeight="1"/>
    <row r="1657" ht="0" hidden="1" customHeight="1"/>
    <row r="1658" ht="0" hidden="1" customHeight="1"/>
    <row r="1659" ht="0" hidden="1" customHeight="1"/>
    <row r="1660" ht="0" hidden="1" customHeight="1"/>
    <row r="1661" ht="0" hidden="1" customHeight="1"/>
    <row r="1662" ht="0" hidden="1" customHeight="1"/>
    <row r="1663" ht="0" hidden="1" customHeight="1"/>
    <row r="1664" ht="0" hidden="1" customHeight="1"/>
    <row r="1665" ht="0" hidden="1" customHeight="1"/>
    <row r="1666" ht="0" hidden="1" customHeight="1"/>
    <row r="1667" ht="0" hidden="1" customHeight="1"/>
    <row r="1668" ht="0" hidden="1" customHeight="1"/>
    <row r="1669" ht="0" hidden="1" customHeight="1"/>
    <row r="1670" ht="0" hidden="1" customHeight="1"/>
    <row r="1671" ht="0" hidden="1" customHeight="1"/>
    <row r="1672" ht="0" hidden="1" customHeight="1"/>
    <row r="1673" ht="0" hidden="1" customHeight="1"/>
    <row r="1674" ht="0" hidden="1" customHeight="1"/>
    <row r="1675" ht="0" hidden="1" customHeight="1"/>
    <row r="1676" ht="0" hidden="1" customHeight="1"/>
    <row r="1677" ht="0" hidden="1" customHeight="1"/>
    <row r="1678" ht="0" hidden="1" customHeight="1"/>
    <row r="1679" ht="0" hidden="1" customHeight="1"/>
    <row r="1680" ht="0" hidden="1" customHeight="1"/>
    <row r="1681" ht="0" hidden="1" customHeight="1"/>
    <row r="1682" ht="0" hidden="1" customHeight="1"/>
    <row r="1683" ht="0" hidden="1" customHeight="1"/>
    <row r="1684" ht="0" hidden="1" customHeight="1"/>
    <row r="1685" ht="0" hidden="1" customHeight="1"/>
    <row r="1686" ht="0" hidden="1" customHeight="1"/>
    <row r="1687" ht="0" hidden="1" customHeight="1"/>
    <row r="1688" ht="0" hidden="1" customHeight="1"/>
    <row r="1689" ht="0" hidden="1" customHeight="1"/>
    <row r="1690" ht="0" hidden="1" customHeight="1"/>
    <row r="1691" ht="0" hidden="1" customHeight="1"/>
    <row r="1692" ht="0" hidden="1" customHeight="1"/>
    <row r="1693" ht="0" hidden="1" customHeight="1"/>
    <row r="1694" ht="0" hidden="1" customHeight="1"/>
    <row r="1695" ht="0" hidden="1" customHeight="1"/>
    <row r="1696" ht="0" hidden="1" customHeight="1"/>
    <row r="1697" ht="0" hidden="1" customHeight="1"/>
    <row r="1698" ht="0" hidden="1" customHeight="1"/>
    <row r="1699" ht="0" hidden="1" customHeight="1"/>
    <row r="1700" ht="0" hidden="1" customHeight="1"/>
    <row r="1701" ht="0" hidden="1" customHeight="1"/>
    <row r="1702" ht="0" hidden="1" customHeight="1"/>
    <row r="1703" ht="0" hidden="1" customHeight="1"/>
    <row r="1704" ht="0" hidden="1" customHeight="1"/>
    <row r="1705" ht="0" hidden="1" customHeight="1"/>
    <row r="1706" ht="0" hidden="1" customHeight="1"/>
    <row r="1707" ht="0" hidden="1" customHeight="1"/>
    <row r="1708" ht="0" hidden="1" customHeight="1"/>
    <row r="1709" ht="0" hidden="1" customHeight="1"/>
    <row r="1710" ht="0" hidden="1" customHeight="1"/>
    <row r="1711" ht="0" hidden="1" customHeight="1"/>
    <row r="1712" ht="0" hidden="1" customHeight="1"/>
    <row r="1713" ht="0" hidden="1" customHeight="1"/>
    <row r="1714" ht="0" hidden="1" customHeight="1"/>
    <row r="1715" ht="0" hidden="1" customHeight="1"/>
    <row r="1716" ht="0" hidden="1" customHeight="1"/>
    <row r="1717" ht="0" hidden="1" customHeight="1"/>
    <row r="1718" ht="0" hidden="1" customHeight="1"/>
    <row r="1719" ht="0" hidden="1" customHeight="1"/>
    <row r="1720" ht="0" hidden="1" customHeight="1"/>
    <row r="1721" ht="0" hidden="1" customHeight="1"/>
    <row r="1722" ht="0" hidden="1" customHeight="1"/>
    <row r="1723" ht="0" hidden="1" customHeight="1"/>
    <row r="1724" ht="0" hidden="1" customHeight="1"/>
    <row r="1725" ht="0" hidden="1" customHeight="1"/>
    <row r="1726" ht="0" hidden="1" customHeight="1"/>
    <row r="1727" ht="0" hidden="1" customHeight="1"/>
    <row r="1728" ht="0" hidden="1" customHeight="1"/>
    <row r="1729" ht="0" hidden="1" customHeight="1"/>
    <row r="1730" ht="0" hidden="1" customHeight="1"/>
    <row r="1731" ht="0" hidden="1" customHeight="1"/>
    <row r="1732" ht="0" hidden="1" customHeight="1"/>
    <row r="1733" ht="0" hidden="1" customHeight="1"/>
    <row r="1734" ht="0" hidden="1" customHeight="1"/>
    <row r="1735" ht="0" hidden="1" customHeight="1"/>
    <row r="1736" ht="0" hidden="1" customHeight="1"/>
    <row r="1737" ht="0" hidden="1" customHeight="1"/>
    <row r="1738" ht="0" hidden="1" customHeight="1"/>
    <row r="1739" ht="0" hidden="1" customHeight="1"/>
    <row r="1740" ht="0" hidden="1" customHeight="1"/>
    <row r="1741" ht="0" hidden="1" customHeight="1"/>
    <row r="1742" ht="0" hidden="1" customHeight="1"/>
    <row r="1743" ht="0" hidden="1" customHeight="1"/>
    <row r="1744" ht="0" hidden="1" customHeight="1"/>
    <row r="1745" ht="0" hidden="1" customHeight="1"/>
    <row r="1746" ht="0" hidden="1" customHeight="1"/>
    <row r="1747" ht="0" hidden="1" customHeight="1"/>
    <row r="1748" ht="0" hidden="1" customHeight="1"/>
    <row r="1749" ht="0" hidden="1" customHeight="1"/>
    <row r="1750" ht="0" hidden="1" customHeight="1"/>
    <row r="1751" ht="0" hidden="1" customHeight="1"/>
    <row r="1752" ht="0" hidden="1" customHeight="1"/>
    <row r="1753" ht="0" hidden="1" customHeight="1"/>
    <row r="1754" ht="0" hidden="1" customHeight="1"/>
    <row r="1755" ht="0" hidden="1" customHeight="1"/>
    <row r="1756" ht="0" hidden="1" customHeight="1"/>
    <row r="1757" ht="0" hidden="1" customHeight="1"/>
    <row r="1758" ht="0" hidden="1" customHeight="1"/>
    <row r="1759" ht="0" hidden="1" customHeight="1"/>
    <row r="1760" ht="0" hidden="1" customHeight="1"/>
    <row r="1761" ht="0" hidden="1" customHeight="1"/>
    <row r="1762" ht="0" hidden="1" customHeight="1"/>
    <row r="1763" ht="0" hidden="1" customHeight="1"/>
    <row r="1764" ht="0" hidden="1" customHeight="1"/>
    <row r="1765" ht="0" hidden="1" customHeight="1"/>
    <row r="1766" ht="0" hidden="1" customHeight="1"/>
    <row r="1767" ht="0" hidden="1" customHeight="1"/>
    <row r="1768" ht="0" hidden="1" customHeight="1"/>
    <row r="1769" ht="0" hidden="1" customHeight="1"/>
    <row r="1770" ht="0" hidden="1" customHeight="1"/>
    <row r="1771" ht="0" hidden="1" customHeight="1"/>
    <row r="1772" ht="0" hidden="1" customHeight="1"/>
    <row r="1773" ht="0" hidden="1" customHeight="1"/>
    <row r="1774" ht="0" hidden="1" customHeight="1"/>
    <row r="1775" ht="0" hidden="1" customHeight="1"/>
    <row r="1776" ht="0" hidden="1" customHeight="1"/>
    <row r="1777" ht="0" hidden="1" customHeight="1"/>
    <row r="1778" ht="0" hidden="1" customHeight="1"/>
    <row r="1779" ht="0" hidden="1" customHeight="1"/>
    <row r="1780" ht="0" hidden="1" customHeight="1"/>
    <row r="1781" ht="0" hidden="1" customHeight="1"/>
    <row r="1782" ht="0" hidden="1" customHeight="1"/>
    <row r="1783" ht="0" hidden="1" customHeight="1"/>
    <row r="1784" ht="0" hidden="1" customHeight="1"/>
    <row r="1785" ht="0" hidden="1" customHeight="1"/>
    <row r="1786" ht="0" hidden="1" customHeight="1"/>
    <row r="1787" ht="0" hidden="1" customHeight="1"/>
    <row r="1788" ht="0" hidden="1" customHeight="1"/>
    <row r="1789" ht="0" hidden="1" customHeight="1"/>
    <row r="1790" ht="0" hidden="1" customHeight="1"/>
    <row r="1791" ht="0" hidden="1" customHeight="1"/>
    <row r="1792" ht="0" hidden="1" customHeight="1"/>
    <row r="1793" ht="0" hidden="1" customHeight="1"/>
    <row r="1794" ht="0" hidden="1" customHeight="1"/>
    <row r="1795" ht="0" hidden="1" customHeight="1"/>
    <row r="1796" ht="0" hidden="1" customHeight="1"/>
    <row r="1797" ht="0" hidden="1" customHeight="1"/>
    <row r="1798" ht="0" hidden="1" customHeight="1"/>
    <row r="1799" ht="0" hidden="1" customHeight="1"/>
    <row r="1800" ht="0" hidden="1" customHeight="1"/>
    <row r="1801" ht="0" hidden="1" customHeight="1"/>
    <row r="1802" ht="0" hidden="1" customHeight="1"/>
    <row r="1803" ht="0" hidden="1" customHeight="1"/>
    <row r="1804" ht="0" hidden="1" customHeight="1"/>
    <row r="1805" ht="0" hidden="1" customHeight="1"/>
    <row r="1806" ht="0" hidden="1" customHeight="1"/>
    <row r="1807" ht="0" hidden="1" customHeight="1"/>
    <row r="1808" ht="0" hidden="1" customHeight="1"/>
    <row r="1809" ht="0" hidden="1" customHeight="1"/>
    <row r="1810" ht="0" hidden="1" customHeight="1"/>
    <row r="1811" ht="0" hidden="1" customHeight="1"/>
    <row r="1812" ht="0" hidden="1" customHeight="1"/>
    <row r="1813" ht="0" hidden="1" customHeight="1"/>
    <row r="1814" ht="0" hidden="1" customHeight="1"/>
    <row r="1815" ht="0" hidden="1" customHeight="1"/>
    <row r="1816" ht="0" hidden="1" customHeight="1"/>
    <row r="1817" ht="0" hidden="1" customHeight="1"/>
    <row r="1818" ht="0" hidden="1" customHeight="1"/>
    <row r="1819" ht="0" hidden="1" customHeight="1"/>
    <row r="1820" ht="0" hidden="1" customHeight="1"/>
    <row r="1821" ht="0" hidden="1" customHeight="1"/>
    <row r="1822" ht="0" hidden="1" customHeight="1"/>
    <row r="1823" ht="0" hidden="1" customHeight="1"/>
    <row r="1824" ht="0" hidden="1" customHeight="1"/>
    <row r="1825" ht="0" hidden="1" customHeight="1"/>
    <row r="1826" ht="0" hidden="1" customHeight="1"/>
    <row r="1827" ht="0" hidden="1" customHeight="1"/>
    <row r="1828" ht="0" hidden="1" customHeight="1"/>
    <row r="1829" ht="0" hidden="1" customHeight="1"/>
    <row r="1830" ht="0" hidden="1" customHeight="1"/>
    <row r="1831" ht="0" hidden="1" customHeight="1"/>
    <row r="1832" ht="0" hidden="1" customHeight="1"/>
    <row r="1833" ht="0" hidden="1" customHeight="1"/>
    <row r="1834" ht="0" hidden="1" customHeight="1"/>
    <row r="1835" ht="0" hidden="1" customHeight="1"/>
    <row r="1836" ht="0" hidden="1" customHeight="1"/>
    <row r="1837" ht="0" hidden="1" customHeight="1"/>
    <row r="1838" ht="0" hidden="1" customHeight="1"/>
    <row r="1839" ht="0" hidden="1" customHeight="1"/>
    <row r="1840" ht="0" hidden="1" customHeight="1"/>
    <row r="1841" ht="0" hidden="1" customHeight="1"/>
    <row r="1842" ht="0" hidden="1" customHeight="1"/>
    <row r="1843" ht="0" hidden="1" customHeight="1"/>
    <row r="1844" ht="0" hidden="1" customHeight="1"/>
    <row r="1845" ht="0" hidden="1" customHeight="1"/>
    <row r="1846" ht="0" hidden="1" customHeight="1"/>
    <row r="1847" ht="0" hidden="1" customHeight="1"/>
    <row r="1848" ht="0" hidden="1" customHeight="1"/>
    <row r="1849" ht="0" hidden="1" customHeight="1"/>
    <row r="1850" ht="0" hidden="1" customHeight="1"/>
    <row r="1851" ht="0" hidden="1" customHeight="1"/>
    <row r="1852" ht="0" hidden="1" customHeight="1"/>
    <row r="1853" ht="0" hidden="1" customHeight="1"/>
    <row r="1854" ht="0" hidden="1" customHeight="1"/>
    <row r="1855" ht="0" hidden="1" customHeight="1"/>
    <row r="1856" ht="0" hidden="1" customHeight="1"/>
    <row r="1857" ht="0" hidden="1" customHeight="1"/>
    <row r="1858" ht="0" hidden="1" customHeight="1"/>
    <row r="1859" ht="0" hidden="1" customHeight="1"/>
    <row r="1860" ht="0" hidden="1" customHeight="1"/>
    <row r="1861" ht="0" hidden="1" customHeight="1"/>
    <row r="1862" ht="0" hidden="1" customHeight="1"/>
    <row r="1863" ht="0" hidden="1" customHeight="1"/>
    <row r="1864" ht="0" hidden="1" customHeight="1"/>
    <row r="1865" ht="0" hidden="1" customHeight="1"/>
    <row r="1866" ht="0" hidden="1" customHeight="1"/>
    <row r="1867" ht="0" hidden="1" customHeight="1"/>
    <row r="1868" ht="0" hidden="1" customHeight="1"/>
    <row r="1869" ht="0" hidden="1" customHeight="1"/>
    <row r="1870" ht="0" hidden="1" customHeight="1"/>
    <row r="1871" ht="0" hidden="1" customHeight="1"/>
    <row r="1872" ht="0" hidden="1" customHeight="1"/>
    <row r="1873" ht="0" hidden="1" customHeight="1"/>
    <row r="1874" ht="0" hidden="1" customHeight="1"/>
    <row r="1875" ht="0" hidden="1" customHeight="1"/>
    <row r="1876" ht="0" hidden="1" customHeight="1"/>
    <row r="1877" ht="0" hidden="1" customHeight="1"/>
    <row r="1878" ht="0" hidden="1" customHeight="1"/>
    <row r="1879" ht="0" hidden="1" customHeight="1"/>
    <row r="1880" ht="0" hidden="1" customHeight="1"/>
    <row r="1881" ht="0" hidden="1" customHeight="1"/>
    <row r="1882" ht="0" hidden="1" customHeight="1"/>
    <row r="1883" ht="0" hidden="1" customHeight="1"/>
    <row r="1884" ht="0" hidden="1" customHeight="1"/>
    <row r="1885" ht="0" hidden="1" customHeight="1"/>
    <row r="1886" ht="0" hidden="1" customHeight="1"/>
    <row r="1887" ht="0" hidden="1" customHeight="1"/>
    <row r="1888" ht="0" hidden="1" customHeight="1"/>
    <row r="1889" ht="0" hidden="1" customHeight="1"/>
    <row r="1890" ht="0" hidden="1" customHeight="1"/>
    <row r="1891" ht="0" hidden="1" customHeight="1"/>
    <row r="1892" ht="0" hidden="1" customHeight="1"/>
    <row r="1893" ht="0" hidden="1" customHeight="1"/>
    <row r="1894" ht="0" hidden="1" customHeight="1"/>
    <row r="1895" ht="0" hidden="1" customHeight="1"/>
    <row r="1896" ht="0" hidden="1" customHeight="1"/>
    <row r="1897" ht="0" hidden="1" customHeight="1"/>
    <row r="1898" ht="0" hidden="1" customHeight="1"/>
    <row r="1899" ht="0" hidden="1" customHeight="1"/>
    <row r="1900" ht="0" hidden="1" customHeight="1"/>
    <row r="1901" ht="0" hidden="1" customHeight="1"/>
    <row r="1902" ht="0" hidden="1" customHeight="1"/>
    <row r="1903" ht="0" hidden="1" customHeight="1"/>
    <row r="1904" ht="0" hidden="1" customHeight="1"/>
    <row r="1905" ht="0" hidden="1" customHeight="1"/>
    <row r="1906" ht="0" hidden="1" customHeight="1"/>
    <row r="1907" ht="0" hidden="1" customHeight="1"/>
    <row r="1908" ht="0" hidden="1" customHeight="1"/>
    <row r="1909" ht="0" hidden="1" customHeight="1"/>
    <row r="1910" ht="0" hidden="1" customHeight="1"/>
    <row r="1911" ht="0" hidden="1" customHeight="1"/>
    <row r="1912" ht="0" hidden="1" customHeight="1"/>
    <row r="1913" ht="0" hidden="1" customHeight="1"/>
    <row r="1914" ht="0" hidden="1" customHeight="1"/>
    <row r="1915" ht="0" hidden="1" customHeight="1"/>
    <row r="1916" ht="0" hidden="1" customHeight="1"/>
    <row r="1917" ht="0" hidden="1" customHeight="1"/>
    <row r="1918" ht="0" hidden="1" customHeight="1"/>
    <row r="1919" ht="0" hidden="1" customHeight="1"/>
    <row r="1920" ht="0" hidden="1" customHeight="1"/>
    <row r="1921" ht="0" hidden="1" customHeight="1"/>
    <row r="1922" ht="0" hidden="1" customHeight="1"/>
    <row r="1923" ht="0" hidden="1" customHeight="1"/>
    <row r="1924" ht="0" hidden="1" customHeight="1"/>
    <row r="1925" ht="0" hidden="1" customHeight="1"/>
    <row r="1926" ht="0" hidden="1" customHeight="1"/>
    <row r="1927" ht="0" hidden="1" customHeight="1"/>
    <row r="1928" ht="0" hidden="1" customHeight="1"/>
    <row r="1929" ht="0" hidden="1" customHeight="1"/>
    <row r="1930" ht="0" hidden="1" customHeight="1"/>
    <row r="1931" ht="0" hidden="1" customHeight="1"/>
    <row r="1932" ht="0" hidden="1" customHeight="1"/>
    <row r="1933" ht="0" hidden="1" customHeight="1"/>
    <row r="1934" ht="0" hidden="1" customHeight="1"/>
    <row r="1935" ht="0" hidden="1" customHeight="1"/>
    <row r="1936" ht="0" hidden="1" customHeight="1"/>
    <row r="1937" ht="0" hidden="1" customHeight="1"/>
    <row r="1938" ht="0" hidden="1" customHeight="1"/>
    <row r="1939" ht="0" hidden="1" customHeight="1"/>
    <row r="1940" ht="0" hidden="1" customHeight="1"/>
    <row r="1941" ht="0" hidden="1" customHeight="1"/>
    <row r="1942" ht="0" hidden="1" customHeight="1"/>
    <row r="1943" ht="0" hidden="1" customHeight="1"/>
    <row r="1944" ht="0" hidden="1" customHeight="1"/>
    <row r="1945" ht="0" hidden="1" customHeight="1"/>
    <row r="1946" ht="0" hidden="1" customHeight="1"/>
    <row r="1947" ht="0" hidden="1" customHeight="1"/>
    <row r="1948" ht="0" hidden="1" customHeight="1"/>
    <row r="1949" ht="0" hidden="1" customHeight="1"/>
    <row r="1950" ht="0" hidden="1" customHeight="1"/>
    <row r="1951" ht="0" hidden="1" customHeight="1"/>
    <row r="1952" ht="0" hidden="1" customHeight="1"/>
    <row r="1953" ht="0" hidden="1" customHeight="1"/>
    <row r="1954" ht="0" hidden="1" customHeight="1"/>
    <row r="1955" ht="0" hidden="1" customHeight="1"/>
    <row r="1956" ht="0" hidden="1" customHeight="1"/>
    <row r="1957" ht="0" hidden="1" customHeight="1"/>
    <row r="1958" ht="0" hidden="1" customHeight="1"/>
    <row r="1959" ht="0" hidden="1" customHeight="1"/>
    <row r="1960" ht="0" hidden="1" customHeight="1"/>
    <row r="1961" ht="0" hidden="1" customHeight="1"/>
    <row r="1962" ht="0" hidden="1" customHeight="1"/>
    <row r="1963" ht="0" hidden="1" customHeight="1"/>
    <row r="1964" ht="0" hidden="1" customHeight="1"/>
    <row r="1965" ht="0" hidden="1" customHeight="1"/>
    <row r="1966" ht="0" hidden="1" customHeight="1"/>
    <row r="1967" ht="0" hidden="1" customHeight="1"/>
    <row r="1968" ht="0" hidden="1" customHeight="1"/>
    <row r="1969" ht="0" hidden="1" customHeight="1"/>
    <row r="1970" ht="0" hidden="1" customHeight="1"/>
    <row r="1971" ht="0" hidden="1" customHeight="1"/>
    <row r="1972" ht="0" hidden="1" customHeight="1"/>
    <row r="1973" ht="0" hidden="1" customHeight="1"/>
    <row r="1974" ht="0" hidden="1" customHeight="1"/>
    <row r="1975" ht="0" hidden="1" customHeight="1"/>
    <row r="1976" ht="0" hidden="1" customHeight="1"/>
    <row r="1977" ht="0" hidden="1" customHeight="1"/>
    <row r="1978" ht="0" hidden="1" customHeight="1"/>
    <row r="1979" ht="0" hidden="1" customHeight="1"/>
    <row r="1980" ht="0" hidden="1" customHeight="1"/>
    <row r="1981" ht="0" hidden="1" customHeight="1"/>
    <row r="1982" ht="0" hidden="1" customHeight="1"/>
    <row r="1983" ht="0" hidden="1" customHeight="1"/>
    <row r="1984" ht="0" hidden="1" customHeight="1"/>
    <row r="1985" ht="0" hidden="1" customHeight="1"/>
    <row r="1986" ht="0" hidden="1" customHeight="1"/>
    <row r="1987" ht="0" hidden="1" customHeight="1"/>
    <row r="1988" ht="0" hidden="1" customHeight="1"/>
    <row r="1989" ht="0" hidden="1" customHeight="1"/>
    <row r="1990" ht="0" hidden="1" customHeight="1"/>
    <row r="1991" ht="0" hidden="1" customHeight="1"/>
    <row r="1992" ht="0" hidden="1" customHeight="1"/>
    <row r="1993" ht="0" hidden="1" customHeight="1"/>
    <row r="1994" ht="0" hidden="1" customHeight="1"/>
    <row r="1995" ht="0" hidden="1" customHeight="1"/>
    <row r="1996" ht="0" hidden="1" customHeight="1"/>
    <row r="1997" ht="0" hidden="1" customHeight="1"/>
    <row r="1998" ht="0" hidden="1" customHeight="1"/>
    <row r="1999" ht="0" hidden="1" customHeight="1"/>
    <row r="2000" ht="0" hidden="1" customHeight="1"/>
    <row r="2001" ht="0" hidden="1" customHeight="1"/>
    <row r="2002" ht="0" hidden="1" customHeight="1"/>
    <row r="2003" ht="0" hidden="1" customHeight="1"/>
    <row r="2004" ht="0" hidden="1" customHeight="1"/>
    <row r="2005" ht="0" hidden="1" customHeight="1"/>
    <row r="2006" ht="0" hidden="1" customHeight="1"/>
    <row r="2007" ht="0" hidden="1" customHeight="1"/>
    <row r="2008" ht="0" hidden="1" customHeight="1"/>
    <row r="2009" ht="0" hidden="1" customHeight="1"/>
    <row r="2010" ht="0" hidden="1" customHeight="1"/>
    <row r="2011" ht="0" hidden="1" customHeight="1"/>
    <row r="2012" ht="0" hidden="1" customHeight="1"/>
    <row r="2013" ht="0" hidden="1" customHeight="1"/>
    <row r="2014" ht="0" hidden="1" customHeight="1"/>
    <row r="2015" ht="0" hidden="1" customHeight="1"/>
    <row r="2016" ht="0" hidden="1" customHeight="1"/>
    <row r="2017" ht="0" hidden="1" customHeight="1"/>
    <row r="2018" ht="0" hidden="1" customHeight="1"/>
    <row r="2019" ht="0" hidden="1" customHeight="1"/>
    <row r="2020" ht="0" hidden="1" customHeight="1"/>
    <row r="2021" ht="0" hidden="1" customHeight="1"/>
    <row r="2022" ht="0" hidden="1" customHeight="1"/>
    <row r="2023" ht="0" hidden="1" customHeight="1"/>
    <row r="2024" ht="0" hidden="1" customHeight="1"/>
    <row r="2025" ht="0" hidden="1" customHeight="1"/>
    <row r="2026" ht="0" hidden="1" customHeight="1"/>
    <row r="2027" ht="0" hidden="1" customHeight="1"/>
    <row r="2028" ht="0" hidden="1" customHeight="1"/>
    <row r="2029" ht="0" hidden="1" customHeight="1"/>
    <row r="2030" ht="0" hidden="1" customHeight="1"/>
    <row r="2031" ht="0" hidden="1" customHeight="1"/>
    <row r="2032" ht="0" hidden="1" customHeight="1"/>
    <row r="2033" ht="0" hidden="1" customHeight="1"/>
    <row r="2034" ht="0" hidden="1" customHeight="1"/>
    <row r="2035" ht="0" hidden="1" customHeight="1"/>
    <row r="2036" ht="0" hidden="1" customHeight="1"/>
    <row r="2037" ht="0" hidden="1" customHeight="1"/>
    <row r="2038" ht="0" hidden="1" customHeight="1"/>
    <row r="2039" ht="0" hidden="1" customHeight="1"/>
    <row r="2040" ht="0" hidden="1" customHeight="1"/>
    <row r="2041" ht="0" hidden="1" customHeight="1"/>
    <row r="2042" ht="0" hidden="1" customHeight="1"/>
    <row r="2043" ht="0" hidden="1" customHeight="1"/>
    <row r="2044" ht="0" hidden="1" customHeight="1"/>
    <row r="2045" ht="0" hidden="1" customHeight="1"/>
    <row r="2046" ht="0" hidden="1" customHeight="1"/>
    <row r="2047" ht="0" hidden="1" customHeight="1"/>
    <row r="2048" ht="0" hidden="1" customHeight="1"/>
    <row r="2049" ht="0" hidden="1" customHeight="1"/>
    <row r="2050" ht="0" hidden="1" customHeight="1"/>
    <row r="2051" ht="0" hidden="1" customHeight="1"/>
    <row r="2052" ht="0" hidden="1" customHeight="1"/>
    <row r="2053" ht="0" hidden="1" customHeight="1"/>
    <row r="2054" ht="0" hidden="1" customHeight="1"/>
    <row r="2055" ht="0" hidden="1" customHeight="1"/>
    <row r="2056" ht="0" hidden="1" customHeight="1"/>
    <row r="2057" ht="0" hidden="1" customHeight="1"/>
    <row r="2058" ht="0" hidden="1" customHeight="1"/>
    <row r="2059" ht="0" hidden="1" customHeight="1"/>
    <row r="2060" ht="0" hidden="1" customHeight="1"/>
    <row r="2061" ht="0" hidden="1" customHeight="1"/>
    <row r="2062" ht="0" hidden="1" customHeight="1"/>
    <row r="2063" ht="0" hidden="1" customHeight="1"/>
    <row r="2064" ht="0" hidden="1" customHeight="1"/>
    <row r="2065" ht="0" hidden="1" customHeight="1"/>
    <row r="2066" ht="0" hidden="1" customHeight="1"/>
    <row r="2067" ht="0" hidden="1" customHeight="1"/>
    <row r="2068" ht="0" hidden="1" customHeight="1"/>
    <row r="2069" ht="0" hidden="1" customHeight="1"/>
    <row r="2070" ht="0" hidden="1" customHeight="1"/>
    <row r="2071" ht="0" hidden="1" customHeight="1"/>
    <row r="2072" ht="0" hidden="1" customHeight="1"/>
    <row r="2073" ht="0" hidden="1" customHeight="1"/>
    <row r="2074" ht="0" hidden="1" customHeight="1"/>
    <row r="2075" ht="0" hidden="1" customHeight="1"/>
    <row r="2076" ht="0" hidden="1" customHeight="1"/>
    <row r="2077" ht="0" hidden="1" customHeight="1"/>
    <row r="2078" ht="0" hidden="1" customHeight="1"/>
    <row r="2079" ht="0" hidden="1" customHeight="1"/>
    <row r="2080" ht="0" hidden="1" customHeight="1"/>
    <row r="2081" ht="0" hidden="1" customHeight="1"/>
    <row r="2082" ht="0" hidden="1" customHeight="1"/>
    <row r="2083" ht="0" hidden="1" customHeight="1"/>
    <row r="2084" ht="0" hidden="1" customHeight="1"/>
    <row r="2085" ht="0" hidden="1" customHeight="1"/>
    <row r="2086" ht="0" hidden="1" customHeight="1"/>
    <row r="2087" ht="0" hidden="1" customHeight="1"/>
    <row r="2088" ht="0" hidden="1" customHeight="1"/>
    <row r="2089" ht="0" hidden="1" customHeight="1"/>
    <row r="2090" ht="0" hidden="1" customHeight="1"/>
    <row r="2091" ht="0" hidden="1" customHeight="1"/>
    <row r="2092" ht="0" hidden="1" customHeight="1"/>
    <row r="2093" ht="0" hidden="1" customHeight="1"/>
    <row r="2094" ht="0" hidden="1" customHeight="1"/>
    <row r="2095" ht="0" hidden="1" customHeight="1"/>
    <row r="2096" ht="0" hidden="1" customHeight="1"/>
    <row r="2097" ht="0" hidden="1" customHeight="1"/>
    <row r="2098" ht="0" hidden="1" customHeight="1"/>
    <row r="2099" ht="0" hidden="1" customHeight="1"/>
    <row r="2100" ht="0" hidden="1" customHeight="1"/>
    <row r="2101" ht="0" hidden="1" customHeight="1"/>
    <row r="2102" ht="0" hidden="1" customHeight="1"/>
    <row r="2103" ht="0" hidden="1" customHeight="1"/>
    <row r="2104" ht="0" hidden="1" customHeight="1"/>
    <row r="2105" ht="0" hidden="1" customHeight="1"/>
    <row r="2106" ht="0" hidden="1" customHeight="1"/>
    <row r="2107" ht="0" hidden="1" customHeight="1"/>
    <row r="2108" ht="0" hidden="1" customHeight="1"/>
    <row r="2109" ht="0" hidden="1" customHeight="1"/>
    <row r="2110" ht="0" hidden="1" customHeight="1"/>
    <row r="2111" ht="0" hidden="1" customHeight="1"/>
    <row r="2112" ht="0" hidden="1" customHeight="1"/>
    <row r="2113" ht="0" hidden="1" customHeight="1"/>
    <row r="2114" ht="0" hidden="1" customHeight="1"/>
    <row r="2115" ht="0" hidden="1" customHeight="1"/>
    <row r="2116" ht="0" hidden="1" customHeight="1"/>
    <row r="2117" ht="0" hidden="1" customHeight="1"/>
    <row r="2118" ht="0" hidden="1" customHeight="1"/>
    <row r="2119" ht="0" hidden="1" customHeight="1"/>
    <row r="2120" ht="0" hidden="1" customHeight="1"/>
    <row r="2121" ht="0" hidden="1" customHeight="1"/>
    <row r="2122" ht="0" hidden="1" customHeight="1"/>
    <row r="2123" ht="0" hidden="1" customHeight="1"/>
    <row r="2124" ht="0" hidden="1" customHeight="1"/>
    <row r="2125" ht="0" hidden="1" customHeight="1"/>
    <row r="2126" ht="0" hidden="1" customHeight="1"/>
    <row r="2127" ht="0" hidden="1" customHeight="1"/>
    <row r="2128" ht="0" hidden="1" customHeight="1"/>
    <row r="2129" ht="0" hidden="1" customHeight="1"/>
    <row r="2130" ht="0" hidden="1" customHeight="1"/>
    <row r="2131" ht="0" hidden="1" customHeight="1"/>
    <row r="2132" ht="0" hidden="1" customHeight="1"/>
    <row r="2133" ht="0" hidden="1" customHeight="1"/>
    <row r="2134" ht="0" hidden="1" customHeight="1"/>
    <row r="2135" ht="0" hidden="1" customHeight="1"/>
    <row r="2136" ht="0" hidden="1" customHeight="1"/>
    <row r="2137" ht="0" hidden="1" customHeight="1"/>
    <row r="2138" ht="0" hidden="1" customHeight="1"/>
    <row r="2139" ht="0" hidden="1" customHeight="1"/>
    <row r="2140" ht="0" hidden="1" customHeight="1"/>
    <row r="2141" ht="0" hidden="1" customHeight="1"/>
    <row r="2142" ht="0" hidden="1" customHeight="1"/>
    <row r="2143" ht="0" hidden="1" customHeight="1"/>
    <row r="2144" ht="0" hidden="1" customHeight="1"/>
    <row r="2145" ht="0" hidden="1" customHeight="1"/>
    <row r="2146" ht="0" hidden="1" customHeight="1"/>
    <row r="2147" ht="0" hidden="1" customHeight="1"/>
    <row r="2148" ht="0" hidden="1" customHeight="1"/>
    <row r="2149" ht="0" hidden="1" customHeight="1"/>
    <row r="2150" ht="0" hidden="1" customHeight="1"/>
    <row r="2151" ht="0" hidden="1" customHeight="1"/>
    <row r="2152" ht="0" hidden="1" customHeight="1"/>
    <row r="2153" ht="0" hidden="1" customHeight="1"/>
    <row r="2154" ht="0" hidden="1" customHeight="1"/>
    <row r="2155" ht="0" hidden="1" customHeight="1"/>
    <row r="2156" ht="0" hidden="1" customHeight="1"/>
    <row r="2157" ht="0" hidden="1" customHeight="1"/>
    <row r="2158" ht="0" hidden="1" customHeight="1"/>
    <row r="2159" ht="0" hidden="1" customHeight="1"/>
    <row r="2160" ht="0" hidden="1" customHeight="1"/>
    <row r="2161" ht="0" hidden="1" customHeight="1"/>
    <row r="2162" ht="0" hidden="1" customHeight="1"/>
    <row r="2163" ht="0" hidden="1" customHeight="1"/>
    <row r="2164" ht="0" hidden="1" customHeight="1"/>
    <row r="2165" ht="0" hidden="1" customHeight="1"/>
    <row r="2166" ht="0" hidden="1" customHeight="1"/>
    <row r="2167" ht="0" hidden="1" customHeight="1"/>
    <row r="2168" ht="0" hidden="1" customHeight="1"/>
    <row r="2169" ht="0" hidden="1" customHeight="1"/>
    <row r="2170" ht="0" hidden="1" customHeight="1"/>
    <row r="2171" ht="0" hidden="1" customHeight="1"/>
    <row r="2172" ht="0" hidden="1" customHeight="1"/>
    <row r="2173" ht="0" hidden="1" customHeight="1"/>
    <row r="2174" ht="0" hidden="1" customHeight="1"/>
    <row r="2175" ht="0" hidden="1" customHeight="1"/>
    <row r="2176" ht="0" hidden="1" customHeight="1"/>
    <row r="2177" ht="0" hidden="1" customHeight="1"/>
    <row r="2178" ht="0" hidden="1" customHeight="1"/>
    <row r="2179" ht="0" hidden="1" customHeight="1"/>
    <row r="2180" ht="0" hidden="1" customHeight="1"/>
    <row r="2181" ht="0" hidden="1" customHeight="1"/>
    <row r="2182" ht="0" hidden="1" customHeight="1"/>
    <row r="2183" ht="0" hidden="1" customHeight="1"/>
    <row r="2184" ht="0" hidden="1" customHeight="1"/>
    <row r="2185" ht="0" hidden="1" customHeight="1"/>
    <row r="2186" ht="0" hidden="1" customHeight="1"/>
    <row r="2187" ht="0" hidden="1" customHeight="1"/>
    <row r="2188" ht="0" hidden="1" customHeight="1"/>
    <row r="2189" ht="0" hidden="1" customHeight="1"/>
    <row r="2190" ht="0" hidden="1" customHeight="1"/>
    <row r="2191" ht="0" hidden="1" customHeight="1"/>
    <row r="2192" ht="0" hidden="1" customHeight="1"/>
    <row r="2193" ht="0" hidden="1" customHeight="1"/>
    <row r="2194" ht="0" hidden="1" customHeight="1"/>
    <row r="2195" ht="0" hidden="1" customHeight="1"/>
    <row r="2196" ht="0" hidden="1" customHeight="1"/>
    <row r="2197" ht="0" hidden="1" customHeight="1"/>
    <row r="2198" ht="0" hidden="1" customHeight="1"/>
    <row r="2199" ht="0" hidden="1" customHeight="1"/>
    <row r="2200" ht="0" hidden="1" customHeight="1"/>
    <row r="2201" ht="0" hidden="1" customHeight="1"/>
    <row r="2202" ht="0" hidden="1" customHeight="1"/>
    <row r="2203" ht="0" hidden="1" customHeight="1"/>
    <row r="2204" ht="0" hidden="1" customHeight="1"/>
    <row r="2205" ht="0" hidden="1" customHeight="1"/>
    <row r="2206" ht="0" hidden="1" customHeight="1"/>
    <row r="2207" ht="0" hidden="1" customHeight="1"/>
    <row r="2208" ht="0" hidden="1" customHeight="1"/>
    <row r="2209" ht="0" hidden="1" customHeight="1"/>
    <row r="2210" ht="0" hidden="1" customHeight="1"/>
    <row r="2211" ht="0" hidden="1" customHeight="1"/>
    <row r="2212" ht="0" hidden="1" customHeight="1"/>
    <row r="2213" ht="0" hidden="1" customHeight="1"/>
    <row r="2214" ht="0" hidden="1" customHeight="1"/>
    <row r="2215" ht="0" hidden="1" customHeight="1"/>
    <row r="2216" ht="0" hidden="1" customHeight="1"/>
    <row r="2217" ht="0" hidden="1" customHeight="1"/>
    <row r="2218" ht="0" hidden="1" customHeight="1"/>
    <row r="2219" ht="0" hidden="1" customHeight="1"/>
    <row r="2220" ht="0" hidden="1" customHeight="1"/>
    <row r="2221" ht="0" hidden="1" customHeight="1"/>
    <row r="2222" ht="0" hidden="1" customHeight="1"/>
    <row r="2223" ht="0" hidden="1" customHeight="1"/>
    <row r="2224" ht="0" hidden="1" customHeight="1"/>
    <row r="2225" ht="0" hidden="1" customHeight="1"/>
    <row r="2226" ht="0" hidden="1" customHeight="1"/>
    <row r="2227" ht="0" hidden="1" customHeight="1"/>
    <row r="2228" ht="0" hidden="1" customHeight="1"/>
    <row r="2229" ht="0" hidden="1" customHeight="1"/>
    <row r="2230" ht="0" hidden="1" customHeight="1"/>
    <row r="2231" ht="0" hidden="1" customHeight="1"/>
    <row r="2232" ht="0" hidden="1" customHeight="1"/>
    <row r="2233" ht="0" hidden="1" customHeight="1"/>
    <row r="2234" ht="0" hidden="1" customHeight="1"/>
    <row r="2235" ht="0" hidden="1" customHeight="1"/>
    <row r="2236" ht="0" hidden="1" customHeight="1"/>
    <row r="2237" ht="0" hidden="1" customHeight="1"/>
    <row r="2238" ht="0" hidden="1" customHeight="1"/>
    <row r="2239" ht="0" hidden="1" customHeight="1"/>
    <row r="2240" ht="0" hidden="1" customHeight="1"/>
    <row r="2241" ht="0" hidden="1" customHeight="1"/>
    <row r="2242" ht="0" hidden="1" customHeight="1"/>
    <row r="2243" ht="0" hidden="1" customHeight="1"/>
    <row r="2244" ht="0" hidden="1" customHeight="1"/>
    <row r="2245" ht="0" hidden="1" customHeight="1"/>
    <row r="2246" ht="0" hidden="1" customHeight="1"/>
    <row r="2247" ht="0" hidden="1" customHeight="1"/>
    <row r="2248" ht="0" hidden="1" customHeight="1"/>
    <row r="2249" ht="0" hidden="1" customHeight="1"/>
    <row r="2250" ht="0" hidden="1" customHeight="1"/>
    <row r="2251" ht="0" hidden="1" customHeight="1"/>
    <row r="2252" ht="0" hidden="1" customHeight="1"/>
    <row r="2253" ht="0" hidden="1" customHeight="1"/>
    <row r="2254" ht="0" hidden="1" customHeight="1"/>
    <row r="2255" ht="0" hidden="1" customHeight="1"/>
    <row r="2256" ht="0" hidden="1" customHeight="1"/>
    <row r="2257" ht="0" hidden="1" customHeight="1"/>
    <row r="2258" ht="0" hidden="1" customHeight="1"/>
    <row r="2259" ht="0" hidden="1" customHeight="1"/>
    <row r="2260" ht="0" hidden="1" customHeight="1"/>
    <row r="2261" ht="0" hidden="1" customHeight="1"/>
    <row r="2262" ht="0" hidden="1" customHeight="1"/>
    <row r="2263" ht="0" hidden="1" customHeight="1"/>
    <row r="2264" ht="0" hidden="1" customHeight="1"/>
    <row r="2265" ht="0" hidden="1" customHeight="1"/>
    <row r="2266" ht="0" hidden="1" customHeight="1"/>
    <row r="2267" ht="0" hidden="1" customHeight="1"/>
    <row r="2268" ht="0" hidden="1" customHeight="1"/>
    <row r="2269" ht="0" hidden="1" customHeight="1"/>
    <row r="2270" ht="0" hidden="1" customHeight="1"/>
    <row r="2271" ht="0" hidden="1" customHeight="1"/>
    <row r="2272" ht="0" hidden="1" customHeight="1"/>
    <row r="2273" ht="0" hidden="1" customHeight="1"/>
    <row r="2274" ht="0" hidden="1" customHeight="1"/>
    <row r="2275" ht="0" hidden="1" customHeight="1"/>
    <row r="2276" ht="0" hidden="1" customHeight="1"/>
    <row r="2277" ht="0" hidden="1" customHeight="1"/>
    <row r="2278" ht="0" hidden="1" customHeight="1"/>
    <row r="2279" ht="0" hidden="1" customHeight="1"/>
    <row r="2280" ht="0" hidden="1" customHeight="1"/>
    <row r="2281" ht="0" hidden="1" customHeight="1"/>
    <row r="2282" ht="0" hidden="1" customHeight="1"/>
    <row r="2283" ht="0" hidden="1" customHeight="1"/>
    <row r="2284" ht="0" hidden="1" customHeight="1"/>
    <row r="2285" ht="0" hidden="1" customHeight="1"/>
    <row r="2286" ht="0" hidden="1" customHeight="1"/>
    <row r="2287" ht="0" hidden="1" customHeight="1"/>
    <row r="2288" ht="0" hidden="1" customHeight="1"/>
    <row r="2289" ht="0" hidden="1" customHeight="1"/>
    <row r="2290" ht="0" hidden="1" customHeight="1"/>
    <row r="2291" ht="0" hidden="1" customHeight="1"/>
    <row r="2292" ht="0" hidden="1" customHeight="1"/>
    <row r="2293" ht="0" hidden="1" customHeight="1"/>
    <row r="2294" ht="0" hidden="1" customHeight="1"/>
    <row r="2295" ht="0" hidden="1" customHeight="1"/>
    <row r="2296" ht="0" hidden="1" customHeight="1"/>
    <row r="2297" ht="0" hidden="1" customHeight="1"/>
    <row r="2298" ht="0" hidden="1" customHeight="1"/>
    <row r="2299" ht="0" hidden="1" customHeight="1"/>
    <row r="2300" ht="0" hidden="1" customHeight="1"/>
    <row r="2301" ht="0" hidden="1" customHeight="1"/>
    <row r="2302" ht="0" hidden="1" customHeight="1"/>
    <row r="2303" ht="0" hidden="1" customHeight="1"/>
    <row r="2304" ht="0" hidden="1" customHeight="1"/>
    <row r="2305" ht="0" hidden="1" customHeight="1"/>
    <row r="2306" ht="0" hidden="1" customHeight="1"/>
    <row r="2307" ht="0" hidden="1" customHeight="1"/>
    <row r="2308" ht="0" hidden="1" customHeight="1"/>
    <row r="2309" ht="0" hidden="1" customHeight="1"/>
    <row r="2310" ht="0" hidden="1" customHeight="1"/>
    <row r="2311" ht="0" hidden="1" customHeight="1"/>
    <row r="2312" ht="0" hidden="1" customHeight="1"/>
    <row r="2313" ht="0" hidden="1" customHeight="1"/>
    <row r="2314" ht="0" hidden="1" customHeight="1"/>
    <row r="2315" ht="0" hidden="1" customHeight="1"/>
    <row r="2316" ht="0" hidden="1" customHeight="1"/>
    <row r="2317" ht="0" hidden="1" customHeight="1"/>
    <row r="2318" ht="0" hidden="1" customHeight="1"/>
    <row r="2319" ht="0" hidden="1" customHeight="1"/>
    <row r="2320" ht="0" hidden="1" customHeight="1"/>
    <row r="2321" ht="0" hidden="1" customHeight="1"/>
    <row r="2322" ht="0" hidden="1" customHeight="1"/>
    <row r="2323" ht="0" hidden="1" customHeight="1"/>
    <row r="2324" ht="0" hidden="1" customHeight="1"/>
    <row r="2325" ht="0" hidden="1" customHeight="1"/>
    <row r="2326" ht="0" hidden="1" customHeight="1"/>
    <row r="2327" ht="0" hidden="1" customHeight="1"/>
    <row r="2328" ht="0" hidden="1" customHeight="1"/>
    <row r="2329" ht="0" hidden="1" customHeight="1"/>
    <row r="2330" ht="0" hidden="1" customHeight="1"/>
    <row r="2331" ht="0" hidden="1" customHeight="1"/>
    <row r="2332" ht="0" hidden="1" customHeight="1"/>
    <row r="2333" ht="0" hidden="1" customHeight="1"/>
    <row r="2334" ht="0" hidden="1" customHeight="1"/>
    <row r="2335" ht="0" hidden="1" customHeight="1"/>
    <row r="2336" ht="0" hidden="1" customHeight="1"/>
    <row r="2337" ht="0" hidden="1" customHeight="1"/>
    <row r="2338" ht="0" hidden="1" customHeight="1"/>
    <row r="2339" ht="0" hidden="1" customHeight="1"/>
    <row r="2340" ht="0" hidden="1" customHeight="1"/>
    <row r="2341" ht="0" hidden="1" customHeight="1"/>
    <row r="2342" ht="0" hidden="1" customHeight="1"/>
    <row r="2343" ht="0" hidden="1" customHeight="1"/>
    <row r="2344" ht="0" hidden="1" customHeight="1"/>
    <row r="2345" ht="0" hidden="1" customHeight="1"/>
    <row r="2346" ht="0" hidden="1" customHeight="1"/>
    <row r="2347" ht="0" hidden="1" customHeight="1"/>
    <row r="2348" ht="0" hidden="1" customHeight="1"/>
    <row r="2349" ht="0" hidden="1" customHeight="1"/>
    <row r="2350" ht="0" hidden="1" customHeight="1"/>
    <row r="2351" ht="0" hidden="1" customHeight="1"/>
    <row r="2352" ht="0" hidden="1" customHeight="1"/>
    <row r="2353" ht="0" hidden="1" customHeight="1"/>
    <row r="2354" ht="0" hidden="1" customHeight="1"/>
    <row r="2355" ht="0" hidden="1" customHeight="1"/>
    <row r="2356" ht="0" hidden="1" customHeight="1"/>
    <row r="2357" ht="0" hidden="1" customHeight="1"/>
    <row r="2358" ht="0" hidden="1" customHeight="1"/>
    <row r="2359" ht="0" hidden="1" customHeight="1"/>
    <row r="2360" ht="0" hidden="1" customHeight="1"/>
    <row r="2361" ht="0" hidden="1" customHeight="1"/>
    <row r="2362" ht="0" hidden="1" customHeight="1"/>
    <row r="2363" ht="0" hidden="1" customHeight="1"/>
    <row r="2364" ht="0" hidden="1" customHeight="1"/>
    <row r="2365" ht="0" hidden="1" customHeight="1"/>
    <row r="2366" ht="0" hidden="1" customHeight="1"/>
    <row r="2367" ht="0" hidden="1" customHeight="1"/>
    <row r="2368" ht="0" hidden="1" customHeight="1"/>
    <row r="2369" ht="0" hidden="1" customHeight="1"/>
    <row r="2370" ht="0" hidden="1" customHeight="1"/>
    <row r="2371" ht="0" hidden="1" customHeight="1"/>
    <row r="2372" ht="0" hidden="1" customHeight="1"/>
    <row r="2373" ht="0" hidden="1" customHeight="1"/>
    <row r="2374" ht="0" hidden="1" customHeight="1"/>
    <row r="2375" ht="0" hidden="1" customHeight="1"/>
    <row r="2376" ht="0" hidden="1" customHeight="1"/>
    <row r="2377" ht="0" hidden="1" customHeight="1"/>
    <row r="2378" ht="0" hidden="1" customHeight="1"/>
    <row r="2379" ht="0" hidden="1" customHeight="1"/>
    <row r="2380" ht="0" hidden="1" customHeight="1"/>
    <row r="2381" ht="0" hidden="1" customHeight="1"/>
    <row r="2382" ht="0" hidden="1" customHeight="1"/>
    <row r="2383" ht="0" hidden="1" customHeight="1"/>
    <row r="2384" ht="0" hidden="1" customHeight="1"/>
    <row r="2385" ht="0" hidden="1" customHeight="1"/>
    <row r="2386" ht="0" hidden="1" customHeight="1"/>
    <row r="2387" ht="0" hidden="1" customHeight="1"/>
    <row r="2388" ht="0" hidden="1" customHeight="1"/>
    <row r="2389" ht="0" hidden="1" customHeight="1"/>
    <row r="2390" ht="0" hidden="1" customHeight="1"/>
    <row r="2391" ht="0" hidden="1" customHeight="1"/>
    <row r="2392" ht="0" hidden="1" customHeight="1"/>
    <row r="2393" ht="0" hidden="1" customHeight="1"/>
    <row r="2394" ht="0" hidden="1" customHeight="1"/>
    <row r="2395" ht="0" hidden="1" customHeight="1"/>
    <row r="2396" ht="0" hidden="1" customHeight="1"/>
    <row r="2397" ht="0" hidden="1" customHeight="1"/>
    <row r="2398" ht="0" hidden="1" customHeight="1"/>
    <row r="2399" ht="0" hidden="1" customHeight="1"/>
    <row r="2400" ht="0" hidden="1" customHeight="1"/>
    <row r="2401" ht="0" hidden="1" customHeight="1"/>
    <row r="2402" ht="0" hidden="1" customHeight="1"/>
    <row r="2403" ht="0" hidden="1" customHeight="1"/>
    <row r="2404" ht="0" hidden="1" customHeight="1"/>
    <row r="2405" ht="0" hidden="1" customHeight="1"/>
    <row r="2406" ht="0" hidden="1" customHeight="1"/>
    <row r="2407" ht="0" hidden="1" customHeight="1"/>
    <row r="2408" ht="0" hidden="1" customHeight="1"/>
    <row r="2409" ht="0" hidden="1" customHeight="1"/>
    <row r="2410" ht="0" hidden="1" customHeight="1"/>
    <row r="2411" ht="0" hidden="1" customHeight="1"/>
    <row r="2412" ht="0" hidden="1" customHeight="1"/>
    <row r="2413" ht="0" hidden="1" customHeight="1"/>
    <row r="2414" ht="0" hidden="1" customHeight="1"/>
    <row r="2415" ht="0" hidden="1" customHeight="1"/>
    <row r="2416" ht="0" hidden="1" customHeight="1"/>
    <row r="2417" ht="0" hidden="1" customHeight="1"/>
    <row r="2418" ht="0" hidden="1" customHeight="1"/>
    <row r="2419" ht="0" hidden="1" customHeight="1"/>
    <row r="2420" ht="0" hidden="1" customHeight="1"/>
    <row r="2421" ht="0" hidden="1" customHeight="1"/>
    <row r="2422" ht="0" hidden="1" customHeight="1"/>
    <row r="2423" ht="0" hidden="1" customHeight="1"/>
    <row r="2424" ht="0" hidden="1" customHeight="1"/>
    <row r="2425" ht="0" hidden="1" customHeight="1"/>
    <row r="2426" ht="0" hidden="1" customHeight="1"/>
    <row r="2427" ht="0" hidden="1" customHeight="1"/>
    <row r="2428" ht="0" hidden="1" customHeight="1"/>
    <row r="2429" ht="0" hidden="1" customHeight="1"/>
    <row r="2430" ht="0" hidden="1" customHeight="1"/>
    <row r="2431" ht="0" hidden="1" customHeight="1"/>
    <row r="2432" ht="0" hidden="1" customHeight="1"/>
    <row r="2433" ht="0" hidden="1" customHeight="1"/>
    <row r="2434" ht="0" hidden="1" customHeight="1"/>
    <row r="2435" ht="0" hidden="1" customHeight="1"/>
    <row r="2436" ht="0" hidden="1" customHeight="1"/>
    <row r="2437" ht="0" hidden="1" customHeight="1"/>
    <row r="2438" ht="0" hidden="1" customHeight="1"/>
    <row r="2439" ht="0" hidden="1" customHeight="1"/>
    <row r="2440" ht="0" hidden="1" customHeight="1"/>
    <row r="2441" ht="0" hidden="1" customHeight="1"/>
    <row r="2442" ht="0" hidden="1" customHeight="1"/>
    <row r="2443" ht="0" hidden="1" customHeight="1"/>
    <row r="2444" ht="0" hidden="1" customHeight="1"/>
    <row r="2445" ht="0" hidden="1" customHeight="1"/>
    <row r="2446" ht="0" hidden="1" customHeight="1"/>
    <row r="2447" ht="0" hidden="1" customHeight="1"/>
    <row r="2448" ht="0" hidden="1" customHeight="1"/>
    <row r="2449" ht="0" hidden="1" customHeight="1"/>
    <row r="2450" ht="0" hidden="1" customHeight="1"/>
    <row r="2451" ht="0" hidden="1" customHeight="1"/>
    <row r="2452" ht="0" hidden="1" customHeight="1"/>
    <row r="2453" ht="0" hidden="1" customHeight="1"/>
    <row r="2454" ht="0" hidden="1" customHeight="1"/>
    <row r="2455" ht="0" hidden="1" customHeight="1"/>
    <row r="2456" ht="0" hidden="1" customHeight="1"/>
    <row r="2457" ht="0" hidden="1" customHeight="1"/>
    <row r="2458" ht="0" hidden="1" customHeight="1"/>
    <row r="2459" ht="0" hidden="1" customHeight="1"/>
    <row r="2460" ht="0" hidden="1" customHeight="1"/>
    <row r="2461" ht="0" hidden="1" customHeight="1"/>
    <row r="2462" ht="0" hidden="1" customHeight="1"/>
    <row r="2463" ht="0" hidden="1" customHeight="1"/>
    <row r="2464" ht="0" hidden="1" customHeight="1"/>
    <row r="2465" ht="0" hidden="1" customHeight="1"/>
    <row r="2466" ht="0" hidden="1" customHeight="1"/>
    <row r="2467" ht="0" hidden="1" customHeight="1"/>
    <row r="2468" ht="0" hidden="1" customHeight="1"/>
    <row r="2469" ht="0" hidden="1" customHeight="1"/>
    <row r="2470" ht="0" hidden="1" customHeight="1"/>
    <row r="2471" ht="0" hidden="1" customHeight="1"/>
    <row r="2472" ht="0" hidden="1" customHeight="1"/>
    <row r="2473" ht="0" hidden="1" customHeight="1"/>
    <row r="2474" ht="0" hidden="1" customHeight="1"/>
    <row r="2475" ht="0" hidden="1" customHeight="1"/>
    <row r="2476" ht="0" hidden="1" customHeight="1"/>
    <row r="2477" ht="0" hidden="1" customHeight="1"/>
    <row r="2478" ht="0" hidden="1" customHeight="1"/>
    <row r="2479" ht="0" hidden="1" customHeight="1"/>
    <row r="2480" ht="0" hidden="1" customHeight="1"/>
    <row r="2481" ht="0" hidden="1" customHeight="1"/>
    <row r="2482" ht="0" hidden="1" customHeight="1"/>
    <row r="2483" ht="0" hidden="1" customHeight="1"/>
    <row r="2484" ht="0" hidden="1" customHeight="1"/>
    <row r="2485" ht="0" hidden="1" customHeight="1"/>
    <row r="2486" ht="0" hidden="1" customHeight="1"/>
    <row r="2487" ht="0" hidden="1" customHeight="1"/>
    <row r="2488" ht="0" hidden="1" customHeight="1"/>
    <row r="2489" ht="0" hidden="1" customHeight="1"/>
    <row r="2490" ht="0" hidden="1" customHeight="1"/>
    <row r="2491" ht="0" hidden="1" customHeight="1"/>
    <row r="2492" ht="0" hidden="1" customHeight="1"/>
    <row r="2493" ht="0" hidden="1" customHeight="1"/>
    <row r="2494" ht="0" hidden="1" customHeight="1"/>
    <row r="2495" ht="0" hidden="1" customHeight="1"/>
    <row r="2496" ht="0" hidden="1" customHeight="1"/>
    <row r="2497" ht="0" hidden="1" customHeight="1"/>
    <row r="2498" ht="0" hidden="1" customHeight="1"/>
    <row r="2499" ht="0" hidden="1" customHeight="1"/>
    <row r="2500" ht="0" hidden="1" customHeight="1"/>
    <row r="2501" ht="0" hidden="1" customHeight="1"/>
    <row r="2502" ht="0" hidden="1" customHeight="1"/>
    <row r="2503" ht="0" hidden="1" customHeight="1"/>
    <row r="2504" ht="0" hidden="1" customHeight="1"/>
    <row r="2505" ht="0" hidden="1" customHeight="1"/>
    <row r="2506" ht="0" hidden="1" customHeight="1"/>
    <row r="2507" ht="0" hidden="1" customHeight="1"/>
    <row r="2508" ht="0" hidden="1" customHeight="1"/>
    <row r="2509" ht="0" hidden="1" customHeight="1"/>
    <row r="2510" ht="0" hidden="1" customHeight="1"/>
    <row r="2511" ht="0" hidden="1" customHeight="1"/>
    <row r="2512" ht="0" hidden="1" customHeight="1"/>
    <row r="2513" ht="0" hidden="1" customHeight="1"/>
    <row r="2514" ht="0" hidden="1" customHeight="1"/>
    <row r="2515" ht="0" hidden="1" customHeight="1"/>
    <row r="2516" ht="0" hidden="1" customHeight="1"/>
    <row r="2517" ht="0" hidden="1" customHeight="1"/>
    <row r="2518" ht="0" hidden="1" customHeight="1"/>
    <row r="2519" ht="0" hidden="1" customHeight="1"/>
    <row r="2520" ht="0" hidden="1" customHeight="1"/>
    <row r="2521" ht="0" hidden="1" customHeight="1"/>
    <row r="2522" ht="0" hidden="1" customHeight="1"/>
    <row r="2523" ht="0" hidden="1" customHeight="1"/>
    <row r="2524" ht="0" hidden="1" customHeight="1"/>
    <row r="2525" ht="0" hidden="1" customHeight="1"/>
    <row r="2526" ht="0" hidden="1" customHeight="1"/>
    <row r="2527" ht="0" hidden="1" customHeight="1"/>
    <row r="2528" ht="0" hidden="1" customHeight="1"/>
    <row r="2529" ht="0" hidden="1" customHeight="1"/>
    <row r="2530" ht="0" hidden="1" customHeight="1"/>
    <row r="2531" ht="0" hidden="1" customHeight="1"/>
    <row r="2532" ht="0" hidden="1" customHeight="1"/>
    <row r="2533" ht="0" hidden="1" customHeight="1"/>
    <row r="2534" ht="0" hidden="1" customHeight="1"/>
    <row r="2535" ht="0" hidden="1" customHeight="1"/>
    <row r="2536" ht="0" hidden="1" customHeight="1"/>
    <row r="2537" ht="0" hidden="1" customHeight="1"/>
    <row r="2538" ht="0" hidden="1" customHeight="1"/>
    <row r="2539" ht="0" hidden="1" customHeight="1"/>
    <row r="2540" ht="0" hidden="1" customHeight="1"/>
    <row r="2541" ht="0" hidden="1" customHeight="1"/>
    <row r="2542" ht="0" hidden="1" customHeight="1"/>
    <row r="2543" ht="0" hidden="1" customHeight="1"/>
    <row r="2544" ht="0" hidden="1" customHeight="1"/>
    <row r="2545" ht="0" hidden="1" customHeight="1"/>
    <row r="2546" ht="0" hidden="1" customHeight="1"/>
    <row r="2547" ht="0" hidden="1" customHeight="1"/>
    <row r="2548" ht="0" hidden="1" customHeight="1"/>
    <row r="2549" ht="0" hidden="1" customHeight="1"/>
    <row r="2550" ht="0" hidden="1" customHeight="1"/>
    <row r="2551" ht="0" hidden="1" customHeight="1"/>
    <row r="2552" ht="0" hidden="1" customHeight="1"/>
    <row r="2553" ht="0" hidden="1" customHeight="1"/>
    <row r="2554" ht="0" hidden="1" customHeight="1"/>
    <row r="2555" ht="0" hidden="1" customHeight="1"/>
    <row r="2556" ht="0" hidden="1" customHeight="1"/>
    <row r="2557" ht="0" hidden="1" customHeight="1"/>
    <row r="2558" ht="0" hidden="1" customHeight="1"/>
    <row r="2559" ht="0" hidden="1" customHeight="1"/>
    <row r="2560" ht="0" hidden="1" customHeight="1"/>
    <row r="2561" ht="0" hidden="1" customHeight="1"/>
    <row r="2562" ht="0" hidden="1" customHeight="1"/>
    <row r="2563" ht="0" hidden="1" customHeight="1"/>
    <row r="2564" ht="0" hidden="1" customHeight="1"/>
    <row r="2565" ht="0" hidden="1" customHeight="1"/>
    <row r="2566" ht="0" hidden="1" customHeight="1"/>
    <row r="2567" ht="0" hidden="1" customHeight="1"/>
    <row r="2568" ht="0" hidden="1" customHeight="1"/>
    <row r="2569" ht="0" hidden="1" customHeight="1"/>
    <row r="2570" ht="0" hidden="1" customHeight="1"/>
    <row r="2571" ht="0" hidden="1" customHeight="1"/>
    <row r="2572" ht="0" hidden="1" customHeight="1"/>
    <row r="2573" ht="0" hidden="1" customHeight="1"/>
    <row r="2574" ht="0" hidden="1" customHeight="1"/>
    <row r="2575" ht="0" hidden="1" customHeight="1"/>
    <row r="2576" ht="0" hidden="1" customHeight="1"/>
    <row r="2577" ht="0" hidden="1" customHeight="1"/>
    <row r="2578" ht="0" hidden="1" customHeight="1"/>
    <row r="2579" ht="0" hidden="1" customHeight="1"/>
    <row r="2580" ht="0" hidden="1" customHeight="1"/>
    <row r="2581" ht="0" hidden="1" customHeight="1"/>
    <row r="2582" ht="0" hidden="1" customHeight="1"/>
    <row r="2583" ht="0" hidden="1" customHeight="1"/>
    <row r="2584" ht="0" hidden="1" customHeight="1"/>
    <row r="2585" ht="0" hidden="1" customHeight="1"/>
    <row r="2586" ht="0" hidden="1" customHeight="1"/>
    <row r="2587" ht="0" hidden="1" customHeight="1"/>
    <row r="2588" ht="0" hidden="1" customHeight="1"/>
    <row r="2589" ht="0" hidden="1" customHeight="1"/>
    <row r="2590" ht="0" hidden="1" customHeight="1"/>
    <row r="2591" ht="0" hidden="1" customHeight="1"/>
    <row r="2592" ht="0" hidden="1" customHeight="1"/>
    <row r="2593" ht="0" hidden="1" customHeight="1"/>
    <row r="2594" ht="0" hidden="1" customHeight="1"/>
    <row r="2595" ht="0" hidden="1" customHeight="1"/>
    <row r="2596" ht="0" hidden="1" customHeight="1"/>
    <row r="2597" ht="0" hidden="1" customHeight="1"/>
    <row r="2598" ht="0" hidden="1" customHeight="1"/>
    <row r="2599" ht="0" hidden="1" customHeight="1"/>
    <row r="2600" ht="0" hidden="1" customHeight="1"/>
    <row r="2601" ht="0" hidden="1" customHeight="1"/>
    <row r="2602" ht="0" hidden="1" customHeight="1"/>
    <row r="2603" ht="0" hidden="1" customHeight="1"/>
    <row r="2604" ht="0" hidden="1" customHeight="1"/>
    <row r="2605" ht="0" hidden="1" customHeight="1"/>
    <row r="2606" ht="0" hidden="1" customHeight="1"/>
    <row r="2607" ht="0" hidden="1" customHeight="1"/>
    <row r="2608" ht="0" hidden="1" customHeight="1"/>
    <row r="2609" ht="0" hidden="1" customHeight="1"/>
    <row r="2610" ht="0" hidden="1" customHeight="1"/>
    <row r="2611" ht="0" hidden="1" customHeight="1"/>
    <row r="2612" ht="0" hidden="1" customHeight="1"/>
    <row r="2613" ht="0" hidden="1" customHeight="1"/>
    <row r="2614" ht="0" hidden="1" customHeight="1"/>
    <row r="2615" ht="0" hidden="1" customHeight="1"/>
    <row r="2616" ht="0" hidden="1" customHeight="1"/>
    <row r="2617" ht="0" hidden="1" customHeight="1"/>
    <row r="2618" ht="0" hidden="1" customHeight="1"/>
    <row r="2619" ht="0" hidden="1" customHeight="1"/>
    <row r="2620" ht="0" hidden="1" customHeight="1"/>
    <row r="2621" ht="0" hidden="1" customHeight="1"/>
    <row r="2622" ht="0" hidden="1" customHeight="1"/>
    <row r="2623" ht="0" hidden="1" customHeight="1"/>
    <row r="2624" ht="0" hidden="1" customHeight="1"/>
    <row r="2625" ht="0" hidden="1" customHeight="1"/>
    <row r="2626" ht="0" hidden="1" customHeight="1"/>
    <row r="2627" ht="0" hidden="1" customHeight="1"/>
    <row r="2628" ht="0" hidden="1" customHeight="1"/>
    <row r="2629" ht="0" hidden="1" customHeight="1"/>
    <row r="2630" ht="0" hidden="1" customHeight="1"/>
    <row r="2631" ht="0" hidden="1" customHeight="1"/>
    <row r="2632" ht="0" hidden="1" customHeight="1"/>
    <row r="2633" ht="0" hidden="1" customHeight="1"/>
    <row r="2634" ht="0" hidden="1" customHeight="1"/>
    <row r="2635" ht="0" hidden="1" customHeight="1"/>
    <row r="2636" ht="0" hidden="1" customHeight="1"/>
    <row r="2637" ht="0" hidden="1" customHeight="1"/>
    <row r="2638" ht="0" hidden="1" customHeight="1"/>
    <row r="2639" ht="0" hidden="1" customHeight="1"/>
    <row r="2640" ht="0" hidden="1" customHeight="1"/>
    <row r="2641" ht="0" hidden="1" customHeight="1"/>
    <row r="2642" ht="0" hidden="1" customHeight="1"/>
    <row r="2643" ht="0" hidden="1" customHeight="1"/>
    <row r="2644" ht="0" hidden="1" customHeight="1"/>
    <row r="2645" ht="0" hidden="1" customHeight="1"/>
    <row r="2646" ht="0" hidden="1" customHeight="1"/>
    <row r="2647" ht="0" hidden="1" customHeight="1"/>
    <row r="2648" ht="0" hidden="1" customHeight="1"/>
    <row r="2649" ht="0" hidden="1" customHeight="1"/>
    <row r="2650" ht="0" hidden="1" customHeight="1"/>
    <row r="2651" ht="0" hidden="1" customHeight="1"/>
    <row r="2652" ht="0" hidden="1" customHeight="1"/>
    <row r="2653" ht="0" hidden="1" customHeight="1"/>
    <row r="2654" ht="0" hidden="1" customHeight="1"/>
    <row r="2655" ht="0" hidden="1" customHeight="1"/>
    <row r="2656" ht="0" hidden="1" customHeight="1"/>
    <row r="2657" ht="0" hidden="1" customHeight="1"/>
    <row r="2658" ht="0" hidden="1" customHeight="1"/>
    <row r="2659" ht="0" hidden="1" customHeight="1"/>
    <row r="2660" ht="0" hidden="1" customHeight="1"/>
    <row r="2661" ht="0" hidden="1" customHeight="1"/>
    <row r="2662" ht="0" hidden="1" customHeight="1"/>
    <row r="2663" ht="0" hidden="1" customHeight="1"/>
    <row r="2664" ht="0" hidden="1" customHeight="1"/>
    <row r="2665" ht="0" hidden="1" customHeight="1"/>
    <row r="2666" ht="0" hidden="1" customHeight="1"/>
    <row r="2667" ht="0" hidden="1" customHeight="1"/>
    <row r="2668" ht="0" hidden="1" customHeight="1"/>
    <row r="2669" ht="0" hidden="1" customHeight="1"/>
    <row r="2670" ht="0" hidden="1" customHeight="1"/>
    <row r="2671" ht="0" hidden="1" customHeight="1"/>
    <row r="2672" ht="0" hidden="1" customHeight="1"/>
    <row r="2673" ht="0" hidden="1" customHeight="1"/>
    <row r="2674" ht="0" hidden="1" customHeight="1"/>
    <row r="2675" ht="0" hidden="1" customHeight="1"/>
    <row r="2676" ht="0" hidden="1" customHeight="1"/>
    <row r="2677" ht="0" hidden="1" customHeight="1"/>
    <row r="2678" ht="0" hidden="1" customHeight="1"/>
    <row r="2679" ht="0" hidden="1" customHeight="1"/>
    <row r="2680" ht="0" hidden="1" customHeight="1"/>
    <row r="2681" ht="0" hidden="1" customHeight="1"/>
    <row r="2682" ht="0" hidden="1" customHeight="1"/>
    <row r="2683" ht="0" hidden="1" customHeight="1"/>
    <row r="2684" ht="0" hidden="1" customHeight="1"/>
    <row r="2685" ht="0" hidden="1" customHeight="1"/>
    <row r="2686" ht="0" hidden="1" customHeight="1"/>
    <row r="2687" ht="0" hidden="1" customHeight="1"/>
    <row r="2688" ht="0" hidden="1" customHeight="1"/>
    <row r="2689" ht="0" hidden="1" customHeight="1"/>
    <row r="2690" ht="0" hidden="1" customHeight="1"/>
    <row r="2691" ht="0" hidden="1" customHeight="1"/>
    <row r="2692" ht="0" hidden="1" customHeight="1"/>
    <row r="2693" ht="0" hidden="1" customHeight="1"/>
    <row r="2694" ht="0" hidden="1" customHeight="1"/>
    <row r="2695" ht="0" hidden="1" customHeight="1"/>
    <row r="2696" ht="0" hidden="1" customHeight="1"/>
    <row r="2697" ht="0" hidden="1" customHeight="1"/>
    <row r="2698" ht="0" hidden="1" customHeight="1"/>
    <row r="2699" ht="0" hidden="1" customHeight="1"/>
    <row r="2700" ht="0" hidden="1" customHeight="1"/>
    <row r="2701" ht="0" hidden="1" customHeight="1"/>
    <row r="2702" ht="0" hidden="1" customHeight="1"/>
    <row r="2703" ht="0" hidden="1" customHeight="1"/>
    <row r="2704" ht="0" hidden="1" customHeight="1"/>
    <row r="2705" ht="0" hidden="1" customHeight="1"/>
    <row r="2706" ht="0" hidden="1" customHeight="1"/>
    <row r="2707" ht="0" hidden="1" customHeight="1"/>
    <row r="2708" ht="0" hidden="1" customHeight="1"/>
    <row r="2709" ht="0" hidden="1" customHeight="1"/>
    <row r="2710" ht="0" hidden="1" customHeight="1"/>
    <row r="2711" ht="0" hidden="1" customHeight="1"/>
    <row r="2712" ht="0" hidden="1" customHeight="1"/>
    <row r="2713" ht="0" hidden="1" customHeight="1"/>
    <row r="2714" ht="0" hidden="1" customHeight="1"/>
    <row r="2715" ht="0" hidden="1" customHeight="1"/>
    <row r="2716" ht="0" hidden="1" customHeight="1"/>
    <row r="2717" ht="0" hidden="1" customHeight="1"/>
    <row r="2718" ht="0" hidden="1" customHeight="1"/>
    <row r="2719" ht="0" hidden="1" customHeight="1"/>
    <row r="2720" ht="0" hidden="1" customHeight="1"/>
    <row r="2721" ht="0" hidden="1" customHeight="1"/>
    <row r="2722" ht="0" hidden="1" customHeight="1"/>
    <row r="2723" ht="0" hidden="1" customHeight="1"/>
    <row r="2724" ht="0" hidden="1" customHeight="1"/>
    <row r="2725" ht="0" hidden="1" customHeight="1"/>
    <row r="2726" ht="0" hidden="1" customHeight="1"/>
    <row r="2727" ht="0" hidden="1" customHeight="1"/>
    <row r="2728" ht="0" hidden="1" customHeight="1"/>
    <row r="2729" ht="0" hidden="1" customHeight="1"/>
    <row r="2730" ht="0" hidden="1" customHeight="1"/>
    <row r="2731" ht="0" hidden="1" customHeight="1"/>
    <row r="2732" ht="0" hidden="1" customHeight="1"/>
    <row r="2733" ht="0" hidden="1" customHeight="1"/>
    <row r="2734" ht="0" hidden="1" customHeight="1"/>
    <row r="2735" ht="0" hidden="1" customHeight="1"/>
    <row r="2736" ht="0" hidden="1" customHeight="1"/>
    <row r="2737" ht="0" hidden="1" customHeight="1"/>
    <row r="2738" ht="0" hidden="1" customHeight="1"/>
    <row r="2739" ht="0" hidden="1" customHeight="1"/>
    <row r="2740" ht="0" hidden="1" customHeight="1"/>
    <row r="2741" ht="0" hidden="1" customHeight="1"/>
    <row r="2742" ht="0" hidden="1" customHeight="1"/>
    <row r="2743" ht="0" hidden="1" customHeight="1"/>
    <row r="2744" ht="0" hidden="1" customHeight="1"/>
    <row r="2745" ht="0" hidden="1" customHeight="1"/>
    <row r="2746" ht="0" hidden="1" customHeight="1"/>
    <row r="2747" ht="0" hidden="1" customHeight="1"/>
    <row r="2748" ht="0" hidden="1" customHeight="1"/>
    <row r="2749" ht="0" hidden="1" customHeight="1"/>
    <row r="2750" ht="0" hidden="1" customHeight="1"/>
    <row r="2751" ht="0" hidden="1" customHeight="1"/>
    <row r="2752" ht="0" hidden="1" customHeight="1"/>
    <row r="2753" ht="0" hidden="1" customHeight="1"/>
    <row r="2754" ht="0" hidden="1" customHeight="1"/>
    <row r="2755" ht="0" hidden="1" customHeight="1"/>
    <row r="2756" ht="0" hidden="1" customHeight="1"/>
    <row r="2757" ht="0" hidden="1" customHeight="1"/>
    <row r="2758" ht="0" hidden="1" customHeight="1"/>
    <row r="2759" ht="0" hidden="1" customHeight="1"/>
    <row r="2760" ht="0" hidden="1" customHeight="1"/>
    <row r="2761" ht="0" hidden="1" customHeight="1"/>
    <row r="2762" ht="0" hidden="1" customHeight="1"/>
    <row r="2763" ht="0" hidden="1" customHeight="1"/>
    <row r="2764" ht="0" hidden="1" customHeight="1"/>
    <row r="2765" ht="0" hidden="1" customHeight="1"/>
    <row r="2766" ht="0" hidden="1" customHeight="1"/>
    <row r="2767" ht="0" hidden="1" customHeight="1"/>
    <row r="2768" ht="0" hidden="1" customHeight="1"/>
    <row r="2769" ht="0" hidden="1" customHeight="1"/>
    <row r="2770" ht="0" hidden="1" customHeight="1"/>
    <row r="2771" ht="0" hidden="1" customHeight="1"/>
    <row r="2772" ht="0" hidden="1" customHeight="1"/>
    <row r="2773" ht="0" hidden="1" customHeight="1"/>
    <row r="2774" ht="0" hidden="1" customHeight="1"/>
    <row r="2775" ht="0" hidden="1" customHeight="1"/>
    <row r="2776" ht="0" hidden="1" customHeight="1"/>
    <row r="2777" ht="0" hidden="1" customHeight="1"/>
    <row r="2778" ht="0" hidden="1" customHeight="1"/>
    <row r="2779" ht="0" hidden="1" customHeight="1"/>
    <row r="2780" ht="0" hidden="1" customHeight="1"/>
    <row r="2781" ht="0" hidden="1" customHeight="1"/>
    <row r="2782" ht="0" hidden="1" customHeight="1"/>
    <row r="2783" ht="0" hidden="1" customHeight="1"/>
    <row r="2784" ht="0" hidden="1" customHeight="1"/>
    <row r="2785" ht="0" hidden="1" customHeight="1"/>
    <row r="2786" ht="0" hidden="1" customHeight="1"/>
    <row r="2787" ht="0" hidden="1" customHeight="1"/>
    <row r="2788" ht="0" hidden="1" customHeight="1"/>
    <row r="2789" ht="0" hidden="1" customHeight="1"/>
    <row r="2790" ht="0" hidden="1" customHeight="1"/>
    <row r="2791" ht="0" hidden="1" customHeight="1"/>
    <row r="2792" ht="0" hidden="1" customHeight="1"/>
    <row r="2793" ht="0" hidden="1" customHeight="1"/>
    <row r="2794" ht="0" hidden="1" customHeight="1"/>
    <row r="2795" ht="0" hidden="1" customHeight="1"/>
    <row r="2796" ht="0" hidden="1" customHeight="1"/>
    <row r="2797" ht="0" hidden="1" customHeight="1"/>
    <row r="2798" ht="0" hidden="1" customHeight="1"/>
    <row r="2799" ht="0" hidden="1" customHeight="1"/>
    <row r="2800" ht="0" hidden="1" customHeight="1"/>
    <row r="2801" ht="0" hidden="1" customHeight="1"/>
    <row r="2802" ht="0" hidden="1" customHeight="1"/>
    <row r="2803" ht="0" hidden="1" customHeight="1"/>
    <row r="2804" ht="0" hidden="1" customHeight="1"/>
    <row r="2805" ht="0" hidden="1" customHeight="1"/>
    <row r="2806" ht="0" hidden="1" customHeight="1"/>
    <row r="2807" ht="0" hidden="1" customHeight="1"/>
    <row r="2808" ht="0" hidden="1" customHeight="1"/>
    <row r="2809" ht="0" hidden="1" customHeight="1"/>
    <row r="2810" ht="0" hidden="1" customHeight="1"/>
    <row r="2811" ht="0" hidden="1" customHeight="1"/>
    <row r="2812" ht="0" hidden="1" customHeight="1"/>
    <row r="2813" ht="0" hidden="1" customHeight="1"/>
    <row r="2814" ht="0" hidden="1" customHeight="1"/>
    <row r="2815" ht="0" hidden="1" customHeight="1"/>
    <row r="2816" ht="0" hidden="1" customHeight="1"/>
    <row r="2817" ht="0" hidden="1" customHeight="1"/>
    <row r="2818" ht="0" hidden="1" customHeight="1"/>
    <row r="2819" ht="0" hidden="1" customHeight="1"/>
    <row r="2820" ht="0" hidden="1" customHeight="1"/>
    <row r="2821" ht="0" hidden="1" customHeight="1"/>
    <row r="2822" ht="0" hidden="1" customHeight="1"/>
    <row r="2823" ht="0" hidden="1" customHeight="1"/>
    <row r="2824" ht="0" hidden="1" customHeight="1"/>
    <row r="2825" ht="0" hidden="1" customHeight="1"/>
    <row r="2826" ht="0" hidden="1" customHeight="1"/>
    <row r="2827" ht="0" hidden="1" customHeight="1"/>
    <row r="2828" ht="0" hidden="1" customHeight="1"/>
    <row r="2829" ht="0" hidden="1" customHeight="1"/>
    <row r="2830" ht="0" hidden="1" customHeight="1"/>
    <row r="2831" ht="0" hidden="1" customHeight="1"/>
    <row r="2832" ht="0" hidden="1" customHeight="1"/>
    <row r="2833" ht="0" hidden="1" customHeight="1"/>
    <row r="2834" ht="0" hidden="1" customHeight="1"/>
    <row r="2835" ht="0" hidden="1" customHeight="1"/>
    <row r="2836" ht="0" hidden="1" customHeight="1"/>
    <row r="2837" ht="0" hidden="1" customHeight="1"/>
    <row r="2838" ht="0" hidden="1" customHeight="1"/>
    <row r="2839" ht="0" hidden="1" customHeight="1"/>
    <row r="2840" ht="0" hidden="1" customHeight="1"/>
    <row r="2841" ht="0" hidden="1" customHeight="1"/>
    <row r="2842" ht="0" hidden="1" customHeight="1"/>
    <row r="2843" ht="0" hidden="1" customHeight="1"/>
    <row r="2844" ht="0" hidden="1" customHeight="1"/>
    <row r="2845" ht="0" hidden="1" customHeight="1"/>
    <row r="2846" ht="0" hidden="1" customHeight="1"/>
    <row r="2847" ht="0" hidden="1" customHeight="1"/>
    <row r="2848" ht="0" hidden="1" customHeight="1"/>
    <row r="2849" ht="0" hidden="1" customHeight="1"/>
    <row r="2850" ht="0" hidden="1" customHeight="1"/>
    <row r="2851" ht="0" hidden="1" customHeight="1"/>
    <row r="2852" ht="0" hidden="1" customHeight="1"/>
    <row r="2853" ht="0" hidden="1" customHeight="1"/>
    <row r="2854" ht="0" hidden="1" customHeight="1"/>
    <row r="2855" ht="0" hidden="1" customHeight="1"/>
    <row r="2856" ht="0" hidden="1" customHeight="1"/>
    <row r="2857" ht="0" hidden="1" customHeight="1"/>
    <row r="2858" ht="0" hidden="1" customHeight="1"/>
    <row r="2859" ht="0" hidden="1" customHeight="1"/>
    <row r="2860" ht="0" hidden="1" customHeight="1"/>
    <row r="2861" ht="0" hidden="1" customHeight="1"/>
    <row r="2862" ht="0" hidden="1" customHeight="1"/>
    <row r="2863" ht="0" hidden="1" customHeight="1"/>
    <row r="2864" ht="0" hidden="1" customHeight="1"/>
    <row r="2865" ht="0" hidden="1" customHeight="1"/>
    <row r="2866" ht="0" hidden="1" customHeight="1"/>
    <row r="2867" ht="0" hidden="1" customHeight="1"/>
    <row r="2868" ht="0" hidden="1" customHeight="1"/>
    <row r="2869" ht="0" hidden="1" customHeight="1"/>
    <row r="2870" ht="0" hidden="1" customHeight="1"/>
    <row r="2871" ht="0" hidden="1" customHeight="1"/>
    <row r="2872" ht="0" hidden="1" customHeight="1"/>
    <row r="2873" ht="0" hidden="1" customHeight="1"/>
    <row r="2874" ht="0" hidden="1" customHeight="1"/>
    <row r="2875" ht="0" hidden="1" customHeight="1"/>
    <row r="2876" ht="0" hidden="1" customHeight="1"/>
    <row r="2877" ht="0" hidden="1" customHeight="1"/>
    <row r="2878" ht="0" hidden="1" customHeight="1"/>
    <row r="2879" ht="0" hidden="1" customHeight="1"/>
    <row r="2880" ht="0" hidden="1" customHeight="1"/>
    <row r="2881" ht="0" hidden="1" customHeight="1"/>
    <row r="2882" ht="0" hidden="1" customHeight="1"/>
    <row r="2883" ht="0" hidden="1" customHeight="1"/>
    <row r="2884" ht="0" hidden="1" customHeight="1"/>
    <row r="2885" ht="0" hidden="1" customHeight="1"/>
    <row r="2886" ht="0" hidden="1" customHeight="1"/>
    <row r="2887" ht="0" hidden="1" customHeight="1"/>
    <row r="2888" ht="0" hidden="1" customHeight="1"/>
    <row r="2889" ht="0" hidden="1" customHeight="1"/>
    <row r="2890" ht="0" hidden="1" customHeight="1"/>
    <row r="2891" ht="0" hidden="1" customHeight="1"/>
    <row r="2892" ht="0" hidden="1" customHeight="1"/>
    <row r="2893" ht="0" hidden="1" customHeight="1"/>
    <row r="2894" ht="0" hidden="1" customHeight="1"/>
    <row r="2895" ht="0" hidden="1" customHeight="1"/>
    <row r="2896" ht="0" hidden="1" customHeight="1"/>
    <row r="2897" ht="0" hidden="1" customHeight="1"/>
    <row r="2898" ht="0" hidden="1" customHeight="1"/>
    <row r="2899" ht="0" hidden="1" customHeight="1"/>
    <row r="2900" ht="0" hidden="1" customHeight="1"/>
    <row r="2901" ht="0" hidden="1" customHeight="1"/>
    <row r="2902" ht="0" hidden="1" customHeight="1"/>
    <row r="2903" ht="0" hidden="1" customHeight="1"/>
    <row r="2904" ht="0" hidden="1" customHeight="1"/>
    <row r="2905" ht="0" hidden="1" customHeight="1"/>
    <row r="2906" ht="0" hidden="1" customHeight="1"/>
    <row r="2907" ht="0" hidden="1" customHeight="1"/>
    <row r="2908" ht="0" hidden="1" customHeight="1"/>
    <row r="2909" ht="0" hidden="1" customHeight="1"/>
    <row r="2910" ht="0" hidden="1" customHeight="1"/>
    <row r="2911" ht="0" hidden="1" customHeight="1"/>
    <row r="2912" ht="0" hidden="1" customHeight="1"/>
    <row r="2913" ht="0" hidden="1" customHeight="1"/>
    <row r="2914" ht="0" hidden="1" customHeight="1"/>
    <row r="2915" ht="0" hidden="1" customHeight="1"/>
    <row r="2916" ht="0" hidden="1" customHeight="1"/>
    <row r="2917" ht="0" hidden="1" customHeight="1"/>
    <row r="2918" ht="0" hidden="1" customHeight="1"/>
    <row r="2919" ht="0" hidden="1" customHeight="1"/>
    <row r="2920" ht="0" hidden="1" customHeight="1"/>
    <row r="2921" ht="0" hidden="1" customHeight="1"/>
    <row r="2922" ht="0" hidden="1" customHeight="1"/>
    <row r="2923" ht="0" hidden="1" customHeight="1"/>
    <row r="2924" ht="0" hidden="1" customHeight="1"/>
    <row r="2925" ht="0" hidden="1" customHeight="1"/>
    <row r="2926" ht="0" hidden="1" customHeight="1"/>
    <row r="2927" ht="0" hidden="1" customHeight="1"/>
    <row r="2928" ht="0" hidden="1" customHeight="1"/>
    <row r="2929" ht="0" hidden="1" customHeight="1"/>
    <row r="2930" ht="0" hidden="1" customHeight="1"/>
    <row r="2931" ht="0" hidden="1" customHeight="1"/>
    <row r="2932" ht="0" hidden="1" customHeight="1"/>
    <row r="2933" ht="0" hidden="1" customHeight="1"/>
    <row r="2934" ht="0" hidden="1" customHeight="1"/>
    <row r="2935" ht="0" hidden="1" customHeight="1"/>
    <row r="2936" ht="0" hidden="1" customHeight="1"/>
    <row r="2937" ht="0" hidden="1" customHeight="1"/>
    <row r="2938" ht="0" hidden="1" customHeight="1"/>
    <row r="2939" ht="0" hidden="1" customHeight="1"/>
    <row r="2940" ht="0" hidden="1" customHeight="1"/>
    <row r="2941" ht="0" hidden="1" customHeight="1"/>
    <row r="2942" ht="0" hidden="1" customHeight="1"/>
    <row r="2943" ht="0" hidden="1" customHeight="1"/>
    <row r="2944" ht="0" hidden="1" customHeight="1"/>
    <row r="2945" ht="0" hidden="1" customHeight="1"/>
    <row r="2946" ht="0" hidden="1" customHeight="1"/>
    <row r="2947" ht="0" hidden="1" customHeight="1"/>
    <row r="2948" ht="0" hidden="1" customHeight="1"/>
    <row r="2949" ht="0" hidden="1" customHeight="1"/>
    <row r="2950" ht="0" hidden="1" customHeight="1"/>
    <row r="2951" ht="0" hidden="1" customHeight="1"/>
    <row r="2952" ht="0" hidden="1" customHeight="1"/>
    <row r="2953" ht="0" hidden="1" customHeight="1"/>
    <row r="2954" ht="0" hidden="1" customHeight="1"/>
    <row r="2955" ht="0" hidden="1" customHeight="1"/>
    <row r="2956" ht="0" hidden="1" customHeight="1"/>
    <row r="2957" ht="0" hidden="1" customHeight="1"/>
    <row r="2958" ht="0" hidden="1" customHeight="1"/>
    <row r="2959" ht="0" hidden="1" customHeight="1"/>
    <row r="2960" ht="0" hidden="1" customHeight="1"/>
    <row r="2961" ht="0" hidden="1" customHeight="1"/>
    <row r="2962" ht="0" hidden="1" customHeight="1"/>
    <row r="2963" ht="0" hidden="1" customHeight="1"/>
    <row r="2964" ht="0" hidden="1" customHeight="1"/>
    <row r="2965" ht="0" hidden="1" customHeight="1"/>
    <row r="2966" ht="0" hidden="1" customHeight="1"/>
    <row r="2967" ht="0" hidden="1" customHeight="1"/>
    <row r="2968" ht="0" hidden="1" customHeight="1"/>
    <row r="2969" ht="0" hidden="1" customHeight="1"/>
    <row r="2970" ht="0" hidden="1" customHeight="1"/>
    <row r="2971" ht="0" hidden="1" customHeight="1"/>
    <row r="2972" ht="0" hidden="1" customHeight="1"/>
    <row r="2973" ht="0" hidden="1" customHeight="1"/>
    <row r="2974" ht="0" hidden="1" customHeight="1"/>
    <row r="2975" ht="0" hidden="1" customHeight="1"/>
    <row r="2976" ht="0" hidden="1" customHeight="1"/>
    <row r="2977" ht="0" hidden="1" customHeight="1"/>
    <row r="2978" ht="0" hidden="1" customHeight="1"/>
    <row r="2979" ht="0" hidden="1" customHeight="1"/>
    <row r="2980" ht="0" hidden="1" customHeight="1"/>
    <row r="2981" ht="0" hidden="1" customHeight="1"/>
    <row r="2982" ht="0" hidden="1" customHeight="1"/>
    <row r="2983" ht="0" hidden="1" customHeight="1"/>
    <row r="2984" ht="0" hidden="1" customHeight="1"/>
    <row r="2985" ht="0" hidden="1" customHeight="1"/>
    <row r="2986" ht="0" hidden="1" customHeight="1"/>
    <row r="2987" ht="0" hidden="1" customHeight="1"/>
    <row r="2988" ht="0" hidden="1" customHeight="1"/>
    <row r="2989" ht="0" hidden="1" customHeight="1"/>
    <row r="2990" ht="0" hidden="1" customHeight="1"/>
    <row r="2991" ht="0" hidden="1" customHeight="1"/>
    <row r="2992" ht="0" hidden="1" customHeight="1"/>
    <row r="2993" ht="0" hidden="1" customHeight="1"/>
    <row r="2994" ht="0" hidden="1" customHeight="1"/>
    <row r="2995" ht="0" hidden="1" customHeight="1"/>
    <row r="2996" ht="0" hidden="1" customHeight="1"/>
    <row r="2997" ht="0" hidden="1" customHeight="1"/>
    <row r="2998" ht="0" hidden="1" customHeight="1"/>
    <row r="2999" ht="0" hidden="1" customHeight="1"/>
    <row r="3000" ht="0" hidden="1" customHeight="1"/>
    <row r="3001" ht="0" hidden="1" customHeight="1"/>
    <row r="3002" ht="0" hidden="1" customHeight="1"/>
    <row r="3003" ht="0" hidden="1" customHeight="1"/>
    <row r="3004" ht="0" hidden="1" customHeight="1"/>
    <row r="3005" ht="0" hidden="1" customHeight="1"/>
    <row r="3006" ht="0" hidden="1" customHeight="1"/>
    <row r="3007" ht="0" hidden="1" customHeight="1"/>
    <row r="3008" ht="0" hidden="1" customHeight="1"/>
    <row r="3009" ht="0" hidden="1" customHeight="1"/>
    <row r="3010" ht="0" hidden="1" customHeight="1"/>
    <row r="3011" ht="0" hidden="1" customHeight="1"/>
    <row r="3012" ht="0" hidden="1" customHeight="1"/>
    <row r="3013" ht="0" hidden="1" customHeight="1"/>
    <row r="3014" ht="0" hidden="1" customHeight="1"/>
    <row r="3015" ht="0" hidden="1" customHeight="1"/>
    <row r="3016" ht="0" hidden="1" customHeight="1"/>
    <row r="3017" ht="0" hidden="1" customHeight="1"/>
    <row r="3018" ht="0" hidden="1" customHeight="1"/>
    <row r="3019" ht="0" hidden="1" customHeight="1"/>
    <row r="3020" ht="0" hidden="1" customHeight="1"/>
    <row r="3021" ht="0" hidden="1" customHeight="1"/>
    <row r="3022" ht="0" hidden="1" customHeight="1"/>
    <row r="3023" ht="0" hidden="1" customHeight="1"/>
    <row r="3024" ht="0" hidden="1" customHeight="1"/>
    <row r="3025" ht="0" hidden="1" customHeight="1"/>
    <row r="3026" ht="0" hidden="1" customHeight="1"/>
    <row r="3027" ht="0" hidden="1" customHeight="1"/>
    <row r="3028" ht="0" hidden="1" customHeight="1"/>
    <row r="3029" ht="0" hidden="1" customHeight="1"/>
    <row r="3030" ht="0" hidden="1" customHeight="1"/>
    <row r="3031" ht="0" hidden="1" customHeight="1"/>
    <row r="3032" ht="0" hidden="1" customHeight="1"/>
    <row r="3033" ht="0" hidden="1" customHeight="1"/>
    <row r="3034" ht="0" hidden="1" customHeight="1"/>
    <row r="3035" ht="0" hidden="1" customHeight="1"/>
    <row r="3036" ht="0" hidden="1" customHeight="1"/>
    <row r="3037" ht="0" hidden="1" customHeight="1"/>
    <row r="3038" ht="0" hidden="1" customHeight="1"/>
    <row r="3039" ht="0" hidden="1" customHeight="1"/>
    <row r="3040" ht="0" hidden="1" customHeight="1"/>
    <row r="3041" ht="0" hidden="1" customHeight="1"/>
    <row r="3042" ht="0" hidden="1" customHeight="1"/>
    <row r="3043" ht="0" hidden="1" customHeight="1"/>
    <row r="3044" ht="0" hidden="1" customHeight="1"/>
    <row r="3045" ht="0" hidden="1" customHeight="1"/>
    <row r="3046" ht="0" hidden="1" customHeight="1"/>
    <row r="3047" ht="0" hidden="1" customHeight="1"/>
    <row r="3048" ht="0" hidden="1" customHeight="1"/>
    <row r="3049" ht="0" hidden="1" customHeight="1"/>
    <row r="3050" ht="0" hidden="1" customHeight="1"/>
    <row r="3051" ht="0" hidden="1" customHeight="1"/>
    <row r="3052" ht="0" hidden="1" customHeight="1"/>
    <row r="3053" ht="0" hidden="1" customHeight="1"/>
    <row r="3054" ht="0" hidden="1" customHeight="1"/>
    <row r="3055" ht="0" hidden="1" customHeight="1"/>
    <row r="3056" ht="0" hidden="1" customHeight="1"/>
    <row r="3057" ht="0" hidden="1" customHeight="1"/>
    <row r="3058" ht="0" hidden="1" customHeight="1"/>
    <row r="3059" ht="0" hidden="1" customHeight="1"/>
    <row r="3060" ht="0" hidden="1" customHeight="1"/>
    <row r="3061" ht="0" hidden="1" customHeight="1"/>
    <row r="3062" ht="0" hidden="1" customHeight="1"/>
    <row r="3063" ht="0" hidden="1" customHeight="1"/>
    <row r="3064" ht="0" hidden="1" customHeight="1"/>
    <row r="3065" ht="0" hidden="1" customHeight="1"/>
    <row r="3066" ht="0" hidden="1" customHeight="1"/>
    <row r="3067" ht="0" hidden="1" customHeight="1"/>
    <row r="3068" ht="0" hidden="1" customHeight="1"/>
    <row r="3069" ht="0" hidden="1" customHeight="1"/>
    <row r="3070" ht="0" hidden="1" customHeight="1"/>
    <row r="3071" ht="0" hidden="1" customHeight="1"/>
    <row r="3072" ht="0" hidden="1" customHeight="1"/>
    <row r="3073" ht="0" hidden="1" customHeight="1"/>
    <row r="3074" ht="0" hidden="1" customHeight="1"/>
    <row r="3075" ht="0" hidden="1" customHeight="1"/>
    <row r="3076" ht="0" hidden="1" customHeight="1"/>
    <row r="3077" ht="0" hidden="1" customHeight="1"/>
    <row r="3078" ht="0" hidden="1" customHeight="1"/>
    <row r="3079" ht="0" hidden="1" customHeight="1"/>
    <row r="3080" ht="0" hidden="1" customHeight="1"/>
    <row r="3081" ht="0" hidden="1" customHeight="1"/>
    <row r="3082" ht="0" hidden="1" customHeight="1"/>
    <row r="3083" ht="0" hidden="1" customHeight="1"/>
    <row r="3084" ht="0" hidden="1" customHeight="1"/>
    <row r="3085" ht="0" hidden="1" customHeight="1"/>
    <row r="3086" ht="0" hidden="1" customHeight="1"/>
    <row r="3087" ht="0" hidden="1" customHeight="1"/>
    <row r="3088" ht="0" hidden="1" customHeight="1"/>
    <row r="3089" ht="0" hidden="1" customHeight="1"/>
    <row r="3090" ht="0" hidden="1" customHeight="1"/>
    <row r="3091" ht="0" hidden="1" customHeight="1"/>
    <row r="3092" ht="0" hidden="1" customHeight="1"/>
    <row r="3093" ht="0" hidden="1" customHeight="1"/>
    <row r="3094" ht="0" hidden="1" customHeight="1"/>
    <row r="3095" ht="0" hidden="1" customHeight="1"/>
    <row r="3096" ht="0" hidden="1" customHeight="1"/>
    <row r="3097" ht="0" hidden="1" customHeight="1"/>
    <row r="3098" ht="0" hidden="1" customHeight="1"/>
    <row r="3099" ht="0" hidden="1" customHeight="1"/>
    <row r="3100" ht="0" hidden="1" customHeight="1"/>
    <row r="3101" ht="0" hidden="1" customHeight="1"/>
    <row r="3102" ht="0" hidden="1" customHeight="1"/>
    <row r="3103" ht="0" hidden="1" customHeight="1"/>
    <row r="3104" ht="0" hidden="1" customHeight="1"/>
    <row r="3105" ht="0" hidden="1" customHeight="1"/>
    <row r="3106" ht="0" hidden="1" customHeight="1"/>
    <row r="3107" ht="0" hidden="1" customHeight="1"/>
    <row r="3108" ht="0" hidden="1" customHeight="1"/>
    <row r="3109" ht="0" hidden="1" customHeight="1"/>
    <row r="3110" ht="0" hidden="1" customHeight="1"/>
    <row r="3111" ht="0" hidden="1" customHeight="1"/>
    <row r="3112" ht="0" hidden="1" customHeight="1"/>
    <row r="3113" ht="0" hidden="1" customHeight="1"/>
    <row r="3114" ht="0" hidden="1" customHeight="1"/>
    <row r="3115" ht="0" hidden="1" customHeight="1"/>
    <row r="3116" ht="0" hidden="1" customHeight="1"/>
    <row r="3117" ht="0" hidden="1" customHeight="1"/>
    <row r="3118" ht="0" hidden="1" customHeight="1"/>
    <row r="3119" ht="0" hidden="1" customHeight="1"/>
    <row r="3120" ht="0" hidden="1" customHeight="1"/>
    <row r="3121" ht="0" hidden="1" customHeight="1"/>
    <row r="3122" ht="0" hidden="1" customHeight="1"/>
    <row r="3123" ht="0" hidden="1" customHeight="1"/>
    <row r="3124" ht="0" hidden="1" customHeight="1"/>
    <row r="3125" ht="0" hidden="1" customHeight="1"/>
    <row r="3126" ht="0" hidden="1" customHeight="1"/>
    <row r="3127" ht="0" hidden="1" customHeight="1"/>
    <row r="3128" ht="0" hidden="1" customHeight="1"/>
    <row r="3129" ht="0" hidden="1" customHeight="1"/>
    <row r="3130" ht="0" hidden="1" customHeight="1"/>
    <row r="3131" ht="0" hidden="1" customHeight="1"/>
    <row r="3132" ht="0" hidden="1" customHeight="1"/>
    <row r="3133" ht="0" hidden="1" customHeight="1"/>
    <row r="3134" ht="0" hidden="1" customHeight="1"/>
    <row r="3135" ht="0" hidden="1" customHeight="1"/>
    <row r="3136" ht="0" hidden="1" customHeight="1"/>
    <row r="3137" ht="0" hidden="1" customHeight="1"/>
    <row r="3138" ht="0" hidden="1" customHeight="1"/>
    <row r="3139" ht="0" hidden="1" customHeight="1"/>
    <row r="3140" ht="0" hidden="1" customHeight="1"/>
    <row r="3141" ht="0" hidden="1" customHeight="1"/>
    <row r="3142" ht="0" hidden="1" customHeight="1"/>
    <row r="3143" ht="0" hidden="1" customHeight="1"/>
    <row r="3144" ht="0" hidden="1" customHeight="1"/>
    <row r="3145" ht="0" hidden="1" customHeight="1"/>
    <row r="3146" ht="0" hidden="1" customHeight="1"/>
    <row r="3147" ht="0" hidden="1" customHeight="1"/>
    <row r="3148" ht="0" hidden="1" customHeight="1"/>
    <row r="3149" ht="0" hidden="1" customHeight="1"/>
    <row r="3150" ht="0" hidden="1" customHeight="1"/>
    <row r="3151" ht="0" hidden="1" customHeight="1"/>
    <row r="3152" ht="0" hidden="1" customHeight="1"/>
    <row r="3153" ht="0" hidden="1" customHeight="1"/>
    <row r="3154" ht="0" hidden="1" customHeight="1"/>
    <row r="3155" ht="0" hidden="1" customHeight="1"/>
    <row r="3156" ht="0" hidden="1" customHeight="1"/>
    <row r="3157" ht="0" hidden="1" customHeight="1"/>
    <row r="3158" ht="0" hidden="1" customHeight="1"/>
    <row r="3159" ht="0" hidden="1" customHeight="1"/>
    <row r="3160" ht="0" hidden="1" customHeight="1"/>
    <row r="3161" ht="0" hidden="1" customHeight="1"/>
    <row r="3162" ht="0" hidden="1" customHeight="1"/>
    <row r="3163" ht="0" hidden="1" customHeight="1"/>
    <row r="3164" ht="0" hidden="1" customHeight="1"/>
    <row r="3165" ht="0" hidden="1" customHeight="1"/>
    <row r="3166" ht="0" hidden="1" customHeight="1"/>
    <row r="3167" ht="0" hidden="1" customHeight="1"/>
    <row r="3168" ht="0" hidden="1" customHeight="1"/>
    <row r="3169" ht="0" hidden="1" customHeight="1"/>
    <row r="3170" ht="0" hidden="1" customHeight="1"/>
    <row r="3171" ht="0" hidden="1" customHeight="1"/>
    <row r="3172" ht="0" hidden="1" customHeight="1"/>
    <row r="3173" ht="0" hidden="1" customHeight="1"/>
    <row r="3174" ht="0" hidden="1" customHeight="1"/>
    <row r="3175" ht="0" hidden="1" customHeight="1"/>
    <row r="3176" ht="0" hidden="1" customHeight="1"/>
    <row r="3177" ht="0" hidden="1" customHeight="1"/>
    <row r="3178" ht="0" hidden="1" customHeight="1"/>
    <row r="3179" ht="0" hidden="1" customHeight="1"/>
    <row r="3180" ht="0" hidden="1" customHeight="1"/>
    <row r="3181" ht="0" hidden="1" customHeight="1"/>
    <row r="3182" ht="0" hidden="1" customHeight="1"/>
    <row r="3183" ht="0" hidden="1" customHeight="1"/>
    <row r="3184" ht="0" hidden="1" customHeight="1"/>
    <row r="3185" ht="0" hidden="1" customHeight="1"/>
    <row r="3186" ht="0" hidden="1" customHeight="1"/>
    <row r="3187" ht="0" hidden="1" customHeight="1"/>
    <row r="3188" ht="0" hidden="1" customHeight="1"/>
    <row r="3189" ht="0" hidden="1" customHeight="1"/>
    <row r="3190" ht="0" hidden="1" customHeight="1"/>
    <row r="3191" ht="0" hidden="1" customHeight="1"/>
    <row r="3192" ht="0" hidden="1" customHeight="1"/>
    <row r="3193" ht="0" hidden="1" customHeight="1"/>
    <row r="3194" ht="0" hidden="1" customHeight="1"/>
    <row r="3195" ht="0" hidden="1" customHeight="1"/>
    <row r="3196" ht="0" hidden="1" customHeight="1"/>
    <row r="3197" ht="0" hidden="1" customHeight="1"/>
    <row r="3198" ht="0" hidden="1" customHeight="1"/>
    <row r="3199" ht="0" hidden="1" customHeight="1"/>
    <row r="3200" ht="0" hidden="1" customHeight="1"/>
    <row r="3201" ht="0" hidden="1" customHeight="1"/>
    <row r="3202" ht="0" hidden="1" customHeight="1"/>
    <row r="3203" ht="0" hidden="1" customHeight="1"/>
    <row r="3204" ht="0" hidden="1" customHeight="1"/>
    <row r="3205" ht="0" hidden="1" customHeight="1"/>
    <row r="3206" ht="0" hidden="1" customHeight="1"/>
    <row r="3207" ht="0" hidden="1" customHeight="1"/>
    <row r="3208" ht="0" hidden="1" customHeight="1"/>
    <row r="3209" ht="0" hidden="1" customHeight="1"/>
    <row r="3210" ht="0" hidden="1" customHeight="1"/>
    <row r="3211" ht="0" hidden="1" customHeight="1"/>
    <row r="3212" ht="0" hidden="1" customHeight="1"/>
    <row r="3213" ht="0" hidden="1" customHeight="1"/>
    <row r="3214" ht="0" hidden="1" customHeight="1"/>
    <row r="3215" ht="0" hidden="1" customHeight="1"/>
    <row r="3216" ht="0" hidden="1" customHeight="1"/>
    <row r="3217" ht="0" hidden="1" customHeight="1"/>
    <row r="3218" ht="0" hidden="1" customHeight="1"/>
    <row r="3219" ht="0" hidden="1" customHeight="1"/>
    <row r="3220" ht="0" hidden="1" customHeight="1"/>
    <row r="3221" ht="0" hidden="1" customHeight="1"/>
    <row r="3222" ht="0" hidden="1" customHeight="1"/>
    <row r="3223" ht="0" hidden="1" customHeight="1"/>
    <row r="3224" ht="0" hidden="1" customHeight="1"/>
    <row r="3225" ht="0" hidden="1" customHeight="1"/>
    <row r="3226" ht="0" hidden="1" customHeight="1"/>
    <row r="3227" ht="0" hidden="1" customHeight="1"/>
    <row r="3228" ht="0" hidden="1" customHeight="1"/>
    <row r="3229" ht="0" hidden="1" customHeight="1"/>
    <row r="3230" ht="0" hidden="1" customHeight="1"/>
    <row r="3231" ht="0" hidden="1" customHeight="1"/>
    <row r="3232" ht="0" hidden="1" customHeight="1"/>
    <row r="3233" ht="0" hidden="1" customHeight="1"/>
    <row r="3234" ht="0" hidden="1" customHeight="1"/>
    <row r="3235" ht="0" hidden="1" customHeight="1"/>
    <row r="3236" ht="0" hidden="1" customHeight="1"/>
    <row r="3237" ht="0" hidden="1" customHeight="1"/>
    <row r="3238" ht="0" hidden="1" customHeight="1"/>
    <row r="3239" ht="0" hidden="1" customHeight="1"/>
    <row r="3240" ht="0" hidden="1" customHeight="1"/>
    <row r="3241" ht="0" hidden="1" customHeight="1"/>
    <row r="3242" ht="0" hidden="1" customHeight="1"/>
    <row r="3243" ht="0" hidden="1" customHeight="1"/>
    <row r="3244" ht="0" hidden="1" customHeight="1"/>
    <row r="3245" ht="0" hidden="1" customHeight="1"/>
    <row r="3246" ht="0" hidden="1" customHeight="1"/>
    <row r="3247" ht="0" hidden="1" customHeight="1"/>
    <row r="3248" ht="0" hidden="1" customHeight="1"/>
    <row r="3249" ht="0" hidden="1" customHeight="1"/>
    <row r="3250" ht="0" hidden="1" customHeight="1"/>
    <row r="3251" ht="0" hidden="1" customHeight="1"/>
    <row r="3252" ht="0" hidden="1" customHeight="1"/>
    <row r="3253" ht="0" hidden="1" customHeight="1"/>
    <row r="3254" ht="0" hidden="1" customHeight="1"/>
    <row r="3255" ht="0" hidden="1" customHeight="1"/>
    <row r="3256" ht="0" hidden="1" customHeight="1"/>
    <row r="3257" ht="0" hidden="1" customHeight="1"/>
    <row r="3258" ht="0" hidden="1" customHeight="1"/>
    <row r="3259" ht="0" hidden="1" customHeight="1"/>
    <row r="3260" ht="0" hidden="1" customHeight="1"/>
    <row r="3261" ht="0" hidden="1" customHeight="1"/>
    <row r="3262" ht="0" hidden="1" customHeight="1"/>
    <row r="3263" ht="0" hidden="1" customHeight="1"/>
    <row r="3264" ht="0" hidden="1" customHeight="1"/>
    <row r="3265" ht="0" hidden="1" customHeight="1"/>
    <row r="3266" ht="0" hidden="1" customHeight="1"/>
    <row r="3267" ht="0" hidden="1" customHeight="1"/>
    <row r="3268" ht="0" hidden="1" customHeight="1"/>
    <row r="3269" ht="0" hidden="1" customHeight="1"/>
    <row r="3270" ht="0" hidden="1" customHeight="1"/>
    <row r="3271" ht="0" hidden="1" customHeight="1"/>
    <row r="3272" ht="0" hidden="1" customHeight="1"/>
    <row r="3273" ht="0" hidden="1" customHeight="1"/>
    <row r="3274" ht="0" hidden="1" customHeight="1"/>
    <row r="3275" ht="0" hidden="1" customHeight="1"/>
    <row r="3276" ht="0" hidden="1" customHeight="1"/>
    <row r="3277" ht="0" hidden="1" customHeight="1"/>
    <row r="3278" ht="0" hidden="1" customHeight="1"/>
    <row r="3279" ht="0" hidden="1" customHeight="1"/>
    <row r="3280" ht="0" hidden="1" customHeight="1"/>
    <row r="3281" ht="0" hidden="1" customHeight="1"/>
    <row r="3282" ht="0" hidden="1" customHeight="1"/>
    <row r="3283" ht="0" hidden="1" customHeight="1"/>
    <row r="3284" ht="0" hidden="1" customHeight="1"/>
    <row r="3285" ht="0" hidden="1" customHeight="1"/>
    <row r="3286" ht="0" hidden="1" customHeight="1"/>
    <row r="3287" ht="0" hidden="1" customHeight="1"/>
    <row r="3288" ht="0" hidden="1" customHeight="1"/>
    <row r="3289" ht="0" hidden="1" customHeight="1"/>
    <row r="3290" ht="0" hidden="1" customHeight="1"/>
    <row r="3291" ht="0" hidden="1" customHeight="1"/>
    <row r="3292" ht="0" hidden="1" customHeight="1"/>
    <row r="3293" ht="0" hidden="1" customHeight="1"/>
    <row r="3294" ht="0" hidden="1" customHeight="1"/>
    <row r="3295" ht="0" hidden="1" customHeight="1"/>
    <row r="3296" ht="0" hidden="1" customHeight="1"/>
    <row r="3297" ht="0" hidden="1" customHeight="1"/>
    <row r="3298" ht="0" hidden="1" customHeight="1"/>
    <row r="3299" ht="0" hidden="1" customHeight="1"/>
    <row r="3300" ht="0" hidden="1" customHeight="1"/>
    <row r="3301" ht="0" hidden="1" customHeight="1"/>
    <row r="3302" ht="0" hidden="1" customHeight="1"/>
    <row r="3303" ht="0" hidden="1" customHeight="1"/>
    <row r="3304" ht="0" hidden="1" customHeight="1"/>
    <row r="3305" ht="0" hidden="1" customHeight="1"/>
    <row r="3306" ht="0" hidden="1" customHeight="1"/>
    <row r="3307" ht="0" hidden="1" customHeight="1"/>
    <row r="3308" ht="0" hidden="1" customHeight="1"/>
    <row r="3309" ht="0" hidden="1" customHeight="1"/>
    <row r="3310" ht="0" hidden="1" customHeight="1"/>
    <row r="3311" ht="0" hidden="1" customHeight="1"/>
    <row r="3312" ht="0" hidden="1" customHeight="1"/>
    <row r="3313" ht="0" hidden="1" customHeight="1"/>
    <row r="3314" ht="0" hidden="1" customHeight="1"/>
    <row r="3315" ht="0" hidden="1" customHeight="1"/>
    <row r="3316" ht="0" hidden="1" customHeight="1"/>
    <row r="3317" ht="0" hidden="1" customHeight="1"/>
    <row r="3318" ht="0" hidden="1" customHeight="1"/>
    <row r="3319" ht="0" hidden="1" customHeight="1"/>
    <row r="3320" ht="0" hidden="1" customHeight="1"/>
    <row r="3321" ht="0" hidden="1" customHeight="1"/>
    <row r="3322" ht="0" hidden="1" customHeight="1"/>
    <row r="3323" ht="0" hidden="1" customHeight="1"/>
    <row r="3324" ht="0" hidden="1" customHeight="1"/>
    <row r="3325" ht="0" hidden="1" customHeight="1"/>
    <row r="3326" ht="0" hidden="1" customHeight="1"/>
    <row r="3327" ht="0" hidden="1" customHeight="1"/>
    <row r="3328" ht="0" hidden="1" customHeight="1"/>
    <row r="3329" ht="0" hidden="1" customHeight="1"/>
    <row r="3330" ht="0" hidden="1" customHeight="1"/>
    <row r="3331" ht="0" hidden="1" customHeight="1"/>
    <row r="3332" ht="0" hidden="1" customHeight="1"/>
    <row r="3333" ht="0" hidden="1" customHeight="1"/>
    <row r="3334" ht="0" hidden="1" customHeight="1"/>
    <row r="3335" ht="0" hidden="1" customHeight="1"/>
    <row r="3336" ht="0" hidden="1" customHeight="1"/>
    <row r="3337" ht="0" hidden="1" customHeight="1"/>
    <row r="3338" ht="0" hidden="1" customHeight="1"/>
    <row r="3339" ht="0" hidden="1" customHeight="1"/>
    <row r="3340" ht="0" hidden="1" customHeight="1"/>
    <row r="3341" ht="0" hidden="1" customHeight="1"/>
    <row r="3342" ht="0" hidden="1" customHeight="1"/>
    <row r="3343" ht="0" hidden="1" customHeight="1"/>
    <row r="3344" ht="0" hidden="1" customHeight="1"/>
    <row r="3345" ht="0" hidden="1" customHeight="1"/>
    <row r="3346" ht="0" hidden="1" customHeight="1"/>
    <row r="3347" ht="0" hidden="1" customHeight="1"/>
    <row r="3348" ht="0" hidden="1" customHeight="1"/>
    <row r="3349" ht="0" hidden="1" customHeight="1"/>
    <row r="3350" ht="0" hidden="1" customHeight="1"/>
    <row r="3351" ht="0" hidden="1" customHeight="1"/>
    <row r="3352" ht="0" hidden="1" customHeight="1"/>
    <row r="3353" ht="0" hidden="1" customHeight="1"/>
    <row r="3354" ht="0" hidden="1" customHeight="1"/>
    <row r="3355" ht="0" hidden="1" customHeight="1"/>
    <row r="3356" ht="0" hidden="1" customHeight="1"/>
    <row r="3357" ht="0" hidden="1" customHeight="1"/>
    <row r="3358" ht="0" hidden="1" customHeight="1"/>
    <row r="3359" ht="0" hidden="1" customHeight="1"/>
    <row r="3360" ht="0" hidden="1" customHeight="1"/>
    <row r="3361" ht="0" hidden="1" customHeight="1"/>
    <row r="3362" ht="0" hidden="1" customHeight="1"/>
    <row r="3363" ht="0" hidden="1" customHeight="1"/>
    <row r="3364" ht="0" hidden="1" customHeight="1"/>
    <row r="3365" ht="0" hidden="1" customHeight="1"/>
    <row r="3366" ht="0" hidden="1" customHeight="1"/>
    <row r="3367" ht="0" hidden="1" customHeight="1"/>
    <row r="3368" ht="0" hidden="1" customHeight="1"/>
    <row r="3369" ht="0" hidden="1" customHeight="1"/>
    <row r="3370" ht="0" hidden="1" customHeight="1"/>
    <row r="3371" ht="0" hidden="1" customHeight="1"/>
    <row r="3372" ht="0" hidden="1" customHeight="1"/>
    <row r="3373" ht="0" hidden="1" customHeight="1"/>
    <row r="3374" ht="0" hidden="1" customHeight="1"/>
    <row r="3375" ht="0" hidden="1" customHeight="1"/>
    <row r="3376" ht="0" hidden="1" customHeight="1"/>
    <row r="3377" ht="0" hidden="1" customHeight="1"/>
    <row r="3378" ht="0" hidden="1" customHeight="1"/>
    <row r="3379" ht="0" hidden="1" customHeight="1"/>
    <row r="3380" ht="0" hidden="1" customHeight="1"/>
    <row r="3381" ht="0" hidden="1" customHeight="1"/>
    <row r="3382" ht="0" hidden="1" customHeight="1"/>
    <row r="3383" ht="0" hidden="1" customHeight="1"/>
    <row r="3384" ht="0" hidden="1" customHeight="1"/>
    <row r="3385" ht="0" hidden="1" customHeight="1"/>
    <row r="3386" ht="0" hidden="1" customHeight="1"/>
    <row r="3387" ht="0" hidden="1" customHeight="1"/>
    <row r="3388" ht="0" hidden="1" customHeight="1"/>
    <row r="3389" ht="0" hidden="1" customHeight="1"/>
    <row r="3390" ht="0" hidden="1" customHeight="1"/>
    <row r="3391" ht="0" hidden="1" customHeight="1"/>
    <row r="3392" ht="0" hidden="1" customHeight="1"/>
    <row r="3393" ht="0" hidden="1" customHeight="1"/>
    <row r="3394" ht="0" hidden="1" customHeight="1"/>
    <row r="3395" ht="0" hidden="1" customHeight="1"/>
    <row r="3396" ht="0" hidden="1" customHeight="1"/>
    <row r="3397" ht="0" hidden="1" customHeight="1"/>
    <row r="3398" ht="0" hidden="1" customHeight="1"/>
    <row r="3399" ht="0" hidden="1" customHeight="1"/>
    <row r="3400" ht="0" hidden="1" customHeight="1"/>
    <row r="3401" ht="0" hidden="1" customHeight="1"/>
    <row r="3402" ht="0" hidden="1" customHeight="1"/>
    <row r="3403" ht="0" hidden="1" customHeight="1"/>
    <row r="3404" ht="0" hidden="1" customHeight="1"/>
    <row r="3405" ht="0" hidden="1" customHeight="1"/>
    <row r="3406" ht="0" hidden="1" customHeight="1"/>
    <row r="3407" ht="0" hidden="1" customHeight="1"/>
    <row r="3408" ht="0" hidden="1" customHeight="1"/>
    <row r="3409" ht="0" hidden="1" customHeight="1"/>
    <row r="3410" ht="0" hidden="1" customHeight="1"/>
    <row r="3411" ht="0" hidden="1" customHeight="1"/>
    <row r="3412" ht="0" hidden="1" customHeight="1"/>
    <row r="3413" ht="0" hidden="1" customHeight="1"/>
    <row r="3414" ht="0" hidden="1" customHeight="1"/>
    <row r="3415" ht="0" hidden="1" customHeight="1"/>
    <row r="3416" ht="0" hidden="1" customHeight="1"/>
    <row r="3417" ht="0" hidden="1" customHeight="1"/>
    <row r="3418" ht="0" hidden="1" customHeight="1"/>
    <row r="3419" ht="0" hidden="1" customHeight="1"/>
    <row r="3420" ht="0" hidden="1" customHeight="1"/>
    <row r="3421" ht="0" hidden="1" customHeight="1"/>
    <row r="3422" ht="0" hidden="1" customHeight="1"/>
    <row r="3423" ht="0" hidden="1" customHeight="1"/>
    <row r="3424" ht="0" hidden="1" customHeight="1"/>
    <row r="3425" ht="0" hidden="1" customHeight="1"/>
    <row r="3426" ht="0" hidden="1" customHeight="1"/>
    <row r="3427" ht="0" hidden="1" customHeight="1"/>
    <row r="3428" ht="0" hidden="1" customHeight="1"/>
    <row r="3429" ht="0" hidden="1" customHeight="1"/>
    <row r="3430" ht="0" hidden="1" customHeight="1"/>
    <row r="3431" ht="0" hidden="1" customHeight="1"/>
    <row r="3432" ht="0" hidden="1" customHeight="1"/>
    <row r="3433" ht="0" hidden="1" customHeight="1"/>
    <row r="3434" ht="0" hidden="1" customHeight="1"/>
    <row r="3435" ht="0" hidden="1" customHeight="1"/>
    <row r="3436" ht="0" hidden="1" customHeight="1"/>
    <row r="3437" ht="0" hidden="1" customHeight="1"/>
    <row r="3438" ht="0" hidden="1" customHeight="1"/>
    <row r="3439" ht="0" hidden="1" customHeight="1"/>
    <row r="3440" ht="0" hidden="1" customHeight="1"/>
    <row r="3441" ht="0" hidden="1" customHeight="1"/>
    <row r="3442" ht="0" hidden="1" customHeight="1"/>
    <row r="3443" ht="0" hidden="1" customHeight="1"/>
    <row r="3444" ht="0" hidden="1" customHeight="1"/>
    <row r="3445" ht="0" hidden="1" customHeight="1"/>
    <row r="3446" ht="0" hidden="1" customHeight="1"/>
    <row r="3447" ht="0" hidden="1" customHeight="1"/>
    <row r="3448" ht="0" hidden="1" customHeight="1"/>
    <row r="3449" ht="0" hidden="1" customHeight="1"/>
    <row r="3450" ht="0" hidden="1" customHeight="1"/>
    <row r="3451" ht="0" hidden="1" customHeight="1"/>
    <row r="3452" ht="0" hidden="1" customHeight="1"/>
    <row r="3453" ht="0" hidden="1" customHeight="1"/>
    <row r="3454" ht="0" hidden="1" customHeight="1"/>
    <row r="3455" ht="0" hidden="1" customHeight="1"/>
    <row r="3456" ht="0" hidden="1" customHeight="1"/>
    <row r="3457" ht="0" hidden="1" customHeight="1"/>
    <row r="3458" ht="0" hidden="1" customHeight="1"/>
    <row r="3459" ht="0" hidden="1" customHeight="1"/>
    <row r="3460" ht="0" hidden="1" customHeight="1"/>
    <row r="3461" ht="0" hidden="1" customHeight="1"/>
    <row r="3462" ht="0" hidden="1" customHeight="1"/>
    <row r="3463" ht="0" hidden="1" customHeight="1"/>
    <row r="3464" ht="0" hidden="1" customHeight="1"/>
    <row r="3465" ht="0" hidden="1" customHeight="1"/>
    <row r="3466" ht="0" hidden="1" customHeight="1"/>
    <row r="3467" ht="0" hidden="1" customHeight="1"/>
    <row r="3468" ht="0" hidden="1" customHeight="1"/>
    <row r="3469" ht="0" hidden="1" customHeight="1"/>
    <row r="3470" ht="0" hidden="1" customHeight="1"/>
    <row r="3471" ht="0" hidden="1" customHeight="1"/>
    <row r="3472" ht="0" hidden="1" customHeight="1"/>
    <row r="3473" ht="0" hidden="1" customHeight="1"/>
    <row r="3474" ht="0" hidden="1" customHeight="1"/>
    <row r="3475" ht="0" hidden="1" customHeight="1"/>
    <row r="3476" ht="0" hidden="1" customHeight="1"/>
    <row r="3477" ht="0" hidden="1" customHeight="1"/>
    <row r="3478" ht="0" hidden="1" customHeight="1"/>
    <row r="3479" ht="0" hidden="1" customHeight="1"/>
    <row r="3480" ht="0" hidden="1" customHeight="1"/>
    <row r="3481" ht="0" hidden="1" customHeight="1"/>
    <row r="3482" ht="0" hidden="1" customHeight="1"/>
    <row r="3483" ht="0" hidden="1" customHeight="1"/>
    <row r="3484" ht="0" hidden="1" customHeight="1"/>
    <row r="3485" ht="0" hidden="1" customHeight="1"/>
    <row r="3486" ht="0" hidden="1" customHeight="1"/>
    <row r="3487" ht="0" hidden="1" customHeight="1"/>
    <row r="3488" ht="0" hidden="1" customHeight="1"/>
    <row r="3489" ht="0" hidden="1" customHeight="1"/>
    <row r="3490" ht="0" hidden="1" customHeight="1"/>
    <row r="3491" ht="0" hidden="1" customHeight="1"/>
    <row r="3492" ht="0" hidden="1" customHeight="1"/>
    <row r="3493" ht="0" hidden="1" customHeight="1"/>
    <row r="3494" ht="0" hidden="1" customHeight="1"/>
    <row r="3495" ht="0" hidden="1" customHeight="1"/>
    <row r="3496" ht="0" hidden="1" customHeight="1"/>
    <row r="3497" ht="0" hidden="1" customHeight="1"/>
    <row r="3498" ht="0" hidden="1" customHeight="1"/>
    <row r="3499" ht="0" hidden="1" customHeight="1"/>
    <row r="3500" ht="0" hidden="1" customHeight="1"/>
    <row r="3501" ht="0" hidden="1" customHeight="1"/>
    <row r="3502" ht="0" hidden="1" customHeight="1"/>
    <row r="3503" ht="0" hidden="1" customHeight="1"/>
    <row r="3504" ht="0" hidden="1" customHeight="1"/>
    <row r="3505" ht="0" hidden="1" customHeight="1"/>
    <row r="3506" ht="0" hidden="1" customHeight="1"/>
    <row r="3507" ht="0" hidden="1" customHeight="1"/>
    <row r="3508" ht="0" hidden="1" customHeight="1"/>
    <row r="3509" ht="0" hidden="1" customHeight="1"/>
    <row r="3510" ht="0" hidden="1" customHeight="1"/>
    <row r="3511" ht="0" hidden="1" customHeight="1"/>
    <row r="3512" ht="0" hidden="1" customHeight="1"/>
    <row r="3513" ht="0" hidden="1" customHeight="1"/>
    <row r="3514" ht="0" hidden="1" customHeight="1"/>
    <row r="3515" ht="0" hidden="1" customHeight="1"/>
    <row r="3516" ht="0" hidden="1" customHeight="1"/>
    <row r="3517" ht="0" hidden="1" customHeight="1"/>
    <row r="3518" ht="0" hidden="1" customHeight="1"/>
    <row r="3519" ht="0" hidden="1" customHeight="1"/>
    <row r="3520" ht="0" hidden="1" customHeight="1"/>
    <row r="3521" ht="0" hidden="1" customHeight="1"/>
    <row r="3522" ht="0" hidden="1" customHeight="1"/>
    <row r="3523" ht="0" hidden="1" customHeight="1"/>
    <row r="3524" ht="0" hidden="1" customHeight="1"/>
    <row r="3525" ht="0" hidden="1" customHeight="1"/>
    <row r="3526" ht="0" hidden="1" customHeight="1"/>
    <row r="3527" ht="0" hidden="1" customHeight="1"/>
    <row r="3528" ht="0" hidden="1" customHeight="1"/>
    <row r="3529" ht="0" hidden="1" customHeight="1"/>
    <row r="3530" ht="0" hidden="1" customHeight="1"/>
    <row r="3531" ht="0" hidden="1" customHeight="1"/>
    <row r="3532" ht="0" hidden="1" customHeight="1"/>
    <row r="3533" ht="0" hidden="1" customHeight="1"/>
    <row r="3534" ht="0" hidden="1" customHeight="1"/>
    <row r="3535" ht="0" hidden="1" customHeight="1"/>
    <row r="3536" ht="0" hidden="1" customHeight="1"/>
    <row r="3537" ht="0" hidden="1" customHeight="1"/>
    <row r="3538" ht="0" hidden="1" customHeight="1"/>
    <row r="3539" ht="0" hidden="1" customHeight="1"/>
    <row r="3540" ht="0" hidden="1" customHeight="1"/>
    <row r="3541" ht="0" hidden="1" customHeight="1"/>
    <row r="3542" ht="0" hidden="1" customHeight="1"/>
    <row r="3543" ht="0" hidden="1" customHeight="1"/>
    <row r="3544" ht="0" hidden="1" customHeight="1"/>
    <row r="3545" ht="0" hidden="1" customHeight="1"/>
    <row r="3546" ht="0" hidden="1" customHeight="1"/>
    <row r="3547" ht="0" hidden="1" customHeight="1"/>
    <row r="3548" ht="0" hidden="1" customHeight="1"/>
    <row r="3549" ht="0" hidden="1" customHeight="1"/>
    <row r="3550" ht="0" hidden="1" customHeight="1"/>
    <row r="3551" ht="0" hidden="1" customHeight="1"/>
    <row r="3552" ht="0" hidden="1" customHeight="1"/>
    <row r="3553" ht="0" hidden="1" customHeight="1"/>
    <row r="3554" ht="0" hidden="1" customHeight="1"/>
    <row r="3555" ht="0" hidden="1" customHeight="1"/>
    <row r="3556" ht="0" hidden="1" customHeight="1"/>
    <row r="3557" ht="0" hidden="1" customHeight="1"/>
    <row r="3558" ht="0" hidden="1" customHeight="1"/>
    <row r="3559" ht="0" hidden="1" customHeight="1"/>
    <row r="3560" ht="0" hidden="1" customHeight="1"/>
    <row r="3561" ht="0" hidden="1" customHeight="1"/>
    <row r="3562" ht="0" hidden="1" customHeight="1"/>
    <row r="3563" ht="0" hidden="1" customHeight="1"/>
    <row r="3564" ht="0" hidden="1" customHeight="1"/>
    <row r="3565" ht="0" hidden="1" customHeight="1"/>
    <row r="3566" ht="0" hidden="1" customHeight="1"/>
    <row r="3567" ht="0" hidden="1" customHeight="1"/>
    <row r="3568" ht="0" hidden="1" customHeight="1"/>
    <row r="3569" ht="0" hidden="1" customHeight="1"/>
    <row r="3570" ht="0" hidden="1" customHeight="1"/>
    <row r="3571" ht="0" hidden="1" customHeight="1"/>
    <row r="3572" ht="0" hidden="1" customHeight="1"/>
    <row r="3573" ht="0" hidden="1" customHeight="1"/>
    <row r="3574" ht="0" hidden="1" customHeight="1"/>
    <row r="3575" ht="0" hidden="1" customHeight="1"/>
    <row r="3576" ht="0" hidden="1" customHeight="1"/>
    <row r="3577" ht="0" hidden="1" customHeight="1"/>
    <row r="3578" ht="0" hidden="1" customHeight="1"/>
    <row r="3579" ht="0" hidden="1" customHeight="1"/>
    <row r="3580" ht="0" hidden="1" customHeight="1"/>
    <row r="3581" ht="0" hidden="1" customHeight="1"/>
    <row r="3582" ht="0" hidden="1" customHeight="1"/>
    <row r="3583" ht="0" hidden="1" customHeight="1"/>
    <row r="3584" ht="0" hidden="1" customHeight="1"/>
    <row r="3585" ht="0" hidden="1" customHeight="1"/>
    <row r="3586" ht="0" hidden="1" customHeight="1"/>
    <row r="3587" ht="0" hidden="1" customHeight="1"/>
    <row r="3588" ht="0" hidden="1" customHeight="1"/>
    <row r="3589" ht="0" hidden="1" customHeight="1"/>
    <row r="3590" ht="0" hidden="1" customHeight="1"/>
    <row r="3591" ht="0" hidden="1" customHeight="1"/>
    <row r="3592" ht="0" hidden="1" customHeight="1"/>
    <row r="3593" ht="0" hidden="1" customHeight="1"/>
    <row r="3594" ht="0" hidden="1" customHeight="1"/>
    <row r="3595" ht="0" hidden="1" customHeight="1"/>
    <row r="3596" ht="0" hidden="1" customHeight="1"/>
    <row r="3597" ht="0" hidden="1" customHeight="1"/>
    <row r="3598" ht="0" hidden="1" customHeight="1"/>
    <row r="3599" ht="0" hidden="1" customHeight="1"/>
    <row r="3600" ht="0" hidden="1" customHeight="1"/>
    <row r="3601" ht="0" hidden="1" customHeight="1"/>
    <row r="3602" ht="0" hidden="1" customHeight="1"/>
    <row r="3603" ht="0" hidden="1" customHeight="1"/>
    <row r="3604" ht="0" hidden="1" customHeight="1"/>
    <row r="3605" ht="0" hidden="1" customHeight="1"/>
    <row r="3606" ht="0" hidden="1" customHeight="1"/>
    <row r="3607" ht="0" hidden="1" customHeight="1"/>
    <row r="3608" ht="0" hidden="1" customHeight="1"/>
    <row r="3609" ht="0" hidden="1" customHeight="1"/>
    <row r="3610" ht="0" hidden="1" customHeight="1"/>
    <row r="3611" ht="0" hidden="1" customHeight="1"/>
    <row r="3612" ht="0" hidden="1" customHeight="1"/>
    <row r="3613" ht="0" hidden="1" customHeight="1"/>
    <row r="3614" ht="0" hidden="1" customHeight="1"/>
    <row r="3615" ht="0" hidden="1" customHeight="1"/>
    <row r="3616" ht="0" hidden="1" customHeight="1"/>
    <row r="3617" ht="0" hidden="1" customHeight="1"/>
    <row r="3618" ht="0" hidden="1" customHeight="1"/>
    <row r="3619" ht="0" hidden="1" customHeight="1"/>
    <row r="3620" ht="0" hidden="1" customHeight="1"/>
    <row r="3621" ht="0" hidden="1" customHeight="1"/>
    <row r="3622" ht="0" hidden="1" customHeight="1"/>
    <row r="3623" ht="0" hidden="1" customHeight="1"/>
    <row r="3624" ht="0" hidden="1" customHeight="1"/>
    <row r="3625" ht="0" hidden="1" customHeight="1"/>
    <row r="3626" ht="0" hidden="1" customHeight="1"/>
    <row r="3627" ht="0" hidden="1" customHeight="1"/>
    <row r="3628" ht="0" hidden="1" customHeight="1"/>
    <row r="3629" ht="0" hidden="1" customHeight="1"/>
    <row r="3630" ht="0" hidden="1" customHeight="1"/>
    <row r="3631" ht="0" hidden="1" customHeight="1"/>
    <row r="3632" ht="0" hidden="1" customHeight="1"/>
    <row r="3633" ht="0" hidden="1" customHeight="1"/>
    <row r="3634" ht="0" hidden="1" customHeight="1"/>
    <row r="3635" ht="0" hidden="1" customHeight="1"/>
    <row r="3636" ht="0" hidden="1" customHeight="1"/>
    <row r="3637" ht="0" hidden="1" customHeight="1"/>
    <row r="3638" ht="0" hidden="1" customHeight="1"/>
    <row r="3639" ht="0" hidden="1" customHeight="1"/>
    <row r="3640" ht="0" hidden="1" customHeight="1"/>
    <row r="3641" ht="0" hidden="1" customHeight="1"/>
    <row r="3642" ht="0" hidden="1" customHeight="1"/>
    <row r="3643" ht="0" hidden="1" customHeight="1"/>
    <row r="3644" ht="0" hidden="1" customHeight="1"/>
    <row r="3645" ht="0" hidden="1" customHeight="1"/>
    <row r="3646" ht="0" hidden="1" customHeight="1"/>
    <row r="3647" ht="0" hidden="1" customHeight="1"/>
    <row r="3648" ht="0" hidden="1" customHeight="1"/>
    <row r="3649" ht="0" hidden="1" customHeight="1"/>
    <row r="3650" ht="0" hidden="1" customHeight="1"/>
    <row r="3651" ht="0" hidden="1" customHeight="1"/>
    <row r="3652" ht="0" hidden="1" customHeight="1"/>
    <row r="3653" ht="0" hidden="1" customHeight="1"/>
    <row r="3654" ht="0" hidden="1" customHeight="1"/>
    <row r="3655" ht="0" hidden="1" customHeight="1"/>
    <row r="3656" ht="0" hidden="1" customHeight="1"/>
    <row r="3657" ht="0" hidden="1" customHeight="1"/>
    <row r="3658" ht="0" hidden="1" customHeight="1"/>
    <row r="3659" ht="0" hidden="1" customHeight="1"/>
    <row r="3660" ht="0" hidden="1" customHeight="1"/>
    <row r="3661" ht="0" hidden="1" customHeight="1"/>
    <row r="3662" ht="0" hidden="1" customHeight="1"/>
    <row r="3663" ht="0" hidden="1" customHeight="1"/>
    <row r="3664" ht="0" hidden="1" customHeight="1"/>
    <row r="3665" ht="0" hidden="1" customHeight="1"/>
    <row r="3666" ht="0" hidden="1" customHeight="1"/>
    <row r="3667" ht="0" hidden="1" customHeight="1"/>
    <row r="3668" ht="0" hidden="1" customHeight="1"/>
    <row r="3669" ht="0" hidden="1" customHeight="1"/>
    <row r="3670" ht="0" hidden="1" customHeight="1"/>
    <row r="3671" ht="0" hidden="1" customHeight="1"/>
    <row r="3672" ht="0" hidden="1" customHeight="1"/>
    <row r="3673" ht="0" hidden="1" customHeight="1"/>
    <row r="3674" ht="0" hidden="1" customHeight="1"/>
    <row r="3675" ht="0" hidden="1" customHeight="1"/>
    <row r="3676" ht="0" hidden="1" customHeight="1"/>
    <row r="3677" ht="0" hidden="1" customHeight="1"/>
    <row r="3678" ht="0" hidden="1" customHeight="1"/>
    <row r="3679" ht="0" hidden="1" customHeight="1"/>
    <row r="3680" ht="0" hidden="1" customHeight="1"/>
    <row r="3681" ht="0" hidden="1" customHeight="1"/>
    <row r="3682" ht="0" hidden="1" customHeight="1"/>
    <row r="3683" ht="0" hidden="1" customHeight="1"/>
    <row r="3684" ht="0" hidden="1" customHeight="1"/>
    <row r="3685" ht="0" hidden="1" customHeight="1"/>
    <row r="3686" ht="0" hidden="1" customHeight="1"/>
    <row r="3687" ht="0" hidden="1" customHeight="1"/>
    <row r="3688" ht="0" hidden="1" customHeight="1"/>
    <row r="3689" ht="0" hidden="1" customHeight="1"/>
    <row r="3690" ht="0" hidden="1" customHeight="1"/>
    <row r="3691" ht="0" hidden="1" customHeight="1"/>
    <row r="3692" ht="0" hidden="1" customHeight="1"/>
    <row r="3693" ht="0" hidden="1" customHeight="1"/>
    <row r="3694" ht="0" hidden="1" customHeight="1"/>
    <row r="3695" ht="0" hidden="1" customHeight="1"/>
    <row r="3696" ht="0" hidden="1" customHeight="1"/>
    <row r="3697" ht="0" hidden="1" customHeight="1"/>
    <row r="3698" ht="0" hidden="1" customHeight="1"/>
    <row r="3699" ht="0" hidden="1" customHeight="1"/>
    <row r="3700" ht="0" hidden="1" customHeight="1"/>
    <row r="3701" ht="0" hidden="1" customHeight="1"/>
    <row r="3702" ht="0" hidden="1" customHeight="1"/>
    <row r="3703" ht="0" hidden="1" customHeight="1"/>
    <row r="3704" ht="0" hidden="1" customHeight="1"/>
    <row r="3705" ht="0" hidden="1" customHeight="1"/>
    <row r="3706" ht="0" hidden="1" customHeight="1"/>
    <row r="3707" ht="0" hidden="1" customHeight="1"/>
    <row r="3708" ht="0" hidden="1" customHeight="1"/>
    <row r="3709" ht="0" hidden="1" customHeight="1"/>
    <row r="3710" ht="0" hidden="1" customHeight="1"/>
    <row r="3711" ht="0" hidden="1" customHeight="1"/>
    <row r="3712" ht="0" hidden="1" customHeight="1"/>
    <row r="3713" ht="0" hidden="1" customHeight="1"/>
    <row r="3714" ht="0" hidden="1" customHeight="1"/>
    <row r="3715" ht="0" hidden="1" customHeight="1"/>
    <row r="3716" ht="0" hidden="1" customHeight="1"/>
    <row r="3717" ht="0" hidden="1" customHeight="1"/>
    <row r="3718" ht="0" hidden="1" customHeight="1"/>
    <row r="3719" ht="0" hidden="1" customHeight="1"/>
    <row r="3720" ht="0" hidden="1" customHeight="1"/>
    <row r="3721" ht="0" hidden="1" customHeight="1"/>
    <row r="3722" ht="0" hidden="1" customHeight="1"/>
    <row r="3723" ht="0" hidden="1" customHeight="1"/>
    <row r="3724" ht="0" hidden="1" customHeight="1"/>
    <row r="3725" ht="0" hidden="1" customHeight="1"/>
    <row r="3726" ht="0" hidden="1" customHeight="1"/>
    <row r="3727" ht="0" hidden="1" customHeight="1"/>
    <row r="3728" ht="0" hidden="1" customHeight="1"/>
    <row r="3729" ht="0" hidden="1" customHeight="1"/>
    <row r="3730" ht="0" hidden="1" customHeight="1"/>
    <row r="3731" ht="0" hidden="1" customHeight="1"/>
    <row r="3732" ht="0" hidden="1" customHeight="1"/>
    <row r="3733" ht="0" hidden="1" customHeight="1"/>
    <row r="3734" ht="0" hidden="1" customHeight="1"/>
    <row r="3735" ht="0" hidden="1" customHeight="1"/>
    <row r="3736" ht="0" hidden="1" customHeight="1"/>
    <row r="3737" ht="0" hidden="1" customHeight="1"/>
    <row r="3738" ht="0" hidden="1" customHeight="1"/>
    <row r="3739" ht="0" hidden="1" customHeight="1"/>
    <row r="3740" ht="0" hidden="1" customHeight="1"/>
    <row r="3741" ht="0" hidden="1" customHeight="1"/>
    <row r="3742" ht="0" hidden="1" customHeight="1"/>
    <row r="3743" ht="0" hidden="1" customHeight="1"/>
    <row r="3744" ht="0" hidden="1" customHeight="1"/>
    <row r="3745" ht="0" hidden="1" customHeight="1"/>
    <row r="3746" ht="0" hidden="1" customHeight="1"/>
    <row r="3747" ht="0" hidden="1" customHeight="1"/>
    <row r="3748" ht="0" hidden="1" customHeight="1"/>
    <row r="3749" ht="0" hidden="1" customHeight="1"/>
    <row r="3750" ht="0" hidden="1" customHeight="1"/>
    <row r="3751" ht="0" hidden="1" customHeight="1"/>
    <row r="3752" ht="0" hidden="1" customHeight="1"/>
    <row r="3753" ht="0" hidden="1" customHeight="1"/>
    <row r="3754" ht="0" hidden="1" customHeight="1"/>
    <row r="3755" ht="0" hidden="1" customHeight="1"/>
    <row r="3756" ht="0" hidden="1" customHeight="1"/>
    <row r="3757" ht="0" hidden="1" customHeight="1"/>
    <row r="3758" ht="0" hidden="1" customHeight="1"/>
    <row r="3759" ht="0" hidden="1" customHeight="1"/>
    <row r="3760" ht="0" hidden="1" customHeight="1"/>
    <row r="3761" ht="0" hidden="1" customHeight="1"/>
    <row r="3762" ht="0" hidden="1" customHeight="1"/>
    <row r="3763" ht="0" hidden="1" customHeight="1"/>
    <row r="3764" ht="0" hidden="1" customHeight="1"/>
    <row r="3765" ht="0" hidden="1" customHeight="1"/>
    <row r="3766" ht="0" hidden="1" customHeight="1"/>
    <row r="3767" ht="0" hidden="1" customHeight="1"/>
    <row r="3768" ht="0" hidden="1" customHeight="1"/>
    <row r="3769" ht="0" hidden="1" customHeight="1"/>
    <row r="3770" ht="0" hidden="1" customHeight="1"/>
    <row r="3771" ht="0" hidden="1" customHeight="1"/>
    <row r="3772" ht="0" hidden="1" customHeight="1"/>
    <row r="3773" ht="0" hidden="1" customHeight="1"/>
    <row r="3774" ht="0" hidden="1" customHeight="1"/>
    <row r="3775" ht="0" hidden="1" customHeight="1"/>
    <row r="3776" ht="0" hidden="1" customHeight="1"/>
    <row r="3777" ht="0" hidden="1" customHeight="1"/>
    <row r="3778" ht="0" hidden="1" customHeight="1"/>
    <row r="3779" ht="0" hidden="1" customHeight="1"/>
    <row r="3780" ht="0" hidden="1" customHeight="1"/>
    <row r="3781" ht="0" hidden="1" customHeight="1"/>
    <row r="3782" ht="0" hidden="1" customHeight="1"/>
    <row r="3783" ht="0" hidden="1" customHeight="1"/>
    <row r="3784" ht="0" hidden="1" customHeight="1"/>
    <row r="3785" ht="0" hidden="1" customHeight="1"/>
    <row r="3786" ht="0" hidden="1" customHeight="1"/>
    <row r="3787" ht="0" hidden="1" customHeight="1"/>
    <row r="3788" ht="0" hidden="1" customHeight="1"/>
    <row r="3789" ht="0" hidden="1" customHeight="1"/>
    <row r="3790" ht="0" hidden="1" customHeight="1"/>
    <row r="3791" ht="0" hidden="1" customHeight="1"/>
    <row r="3792" ht="0" hidden="1" customHeight="1"/>
    <row r="3793" ht="0" hidden="1" customHeight="1"/>
    <row r="3794" ht="0" hidden="1" customHeight="1"/>
    <row r="3795" ht="0" hidden="1" customHeight="1"/>
    <row r="3796" ht="0" hidden="1" customHeight="1"/>
    <row r="3797" ht="0" hidden="1" customHeight="1"/>
    <row r="3798" ht="0" hidden="1" customHeight="1"/>
    <row r="3799" ht="0" hidden="1" customHeight="1"/>
    <row r="3800" ht="0" hidden="1" customHeight="1"/>
    <row r="3801" ht="0" hidden="1" customHeight="1"/>
    <row r="3802" ht="0" hidden="1" customHeight="1"/>
    <row r="3803" ht="0" hidden="1" customHeight="1"/>
    <row r="3804" ht="0" hidden="1" customHeight="1"/>
    <row r="3805" ht="0" hidden="1" customHeight="1"/>
    <row r="3806" ht="0" hidden="1" customHeight="1"/>
    <row r="3807" ht="0" hidden="1" customHeight="1"/>
    <row r="3808" ht="0" hidden="1" customHeight="1"/>
    <row r="3809" ht="0" hidden="1" customHeight="1"/>
    <row r="3810" ht="0" hidden="1" customHeight="1"/>
    <row r="3811" ht="0" hidden="1" customHeight="1"/>
    <row r="3812" ht="0" hidden="1" customHeight="1"/>
    <row r="3813" ht="0" hidden="1" customHeight="1"/>
    <row r="3814" ht="0" hidden="1" customHeight="1"/>
    <row r="3815" ht="0" hidden="1" customHeight="1"/>
    <row r="3816" ht="0" hidden="1" customHeight="1"/>
    <row r="3817" ht="0" hidden="1" customHeight="1"/>
    <row r="3818" ht="0" hidden="1" customHeight="1"/>
    <row r="3819" ht="0" hidden="1" customHeight="1"/>
    <row r="3820" ht="0" hidden="1" customHeight="1"/>
    <row r="3821" ht="0" hidden="1" customHeight="1"/>
    <row r="3822" ht="0" hidden="1" customHeight="1"/>
    <row r="3823" ht="0" hidden="1" customHeight="1"/>
    <row r="3824" ht="0" hidden="1" customHeight="1"/>
    <row r="3825" ht="0" hidden="1" customHeight="1"/>
    <row r="3826" ht="0" hidden="1" customHeight="1"/>
    <row r="3827" ht="0" hidden="1" customHeight="1"/>
    <row r="3828" ht="0" hidden="1" customHeight="1"/>
    <row r="3829" ht="0" hidden="1" customHeight="1"/>
    <row r="3830" ht="0" hidden="1" customHeight="1"/>
    <row r="3831" ht="0" hidden="1" customHeight="1"/>
    <row r="3832" ht="0" hidden="1" customHeight="1"/>
    <row r="3833" ht="0" hidden="1" customHeight="1"/>
    <row r="3834" ht="0" hidden="1" customHeight="1"/>
    <row r="3835" ht="0" hidden="1" customHeight="1"/>
    <row r="3836" ht="0" hidden="1" customHeight="1"/>
    <row r="3837" ht="0" hidden="1" customHeight="1"/>
    <row r="3838" ht="0" hidden="1" customHeight="1"/>
    <row r="3839" ht="0" hidden="1" customHeight="1"/>
    <row r="3840" ht="0" hidden="1" customHeight="1"/>
    <row r="3841" ht="0" hidden="1" customHeight="1"/>
    <row r="3842" ht="0" hidden="1" customHeight="1"/>
    <row r="3843" ht="0" hidden="1" customHeight="1"/>
    <row r="3844" ht="0" hidden="1" customHeight="1"/>
    <row r="3845" ht="0" hidden="1" customHeight="1"/>
    <row r="3846" ht="0" hidden="1" customHeight="1"/>
    <row r="3847" ht="0" hidden="1" customHeight="1"/>
    <row r="3848" ht="0" hidden="1" customHeight="1"/>
    <row r="3849" ht="0" hidden="1" customHeight="1"/>
    <row r="3850" ht="0" hidden="1" customHeight="1"/>
    <row r="3851" ht="0" hidden="1" customHeight="1"/>
    <row r="3852" ht="0" hidden="1" customHeight="1"/>
    <row r="3853" ht="0" hidden="1" customHeight="1"/>
    <row r="3854" ht="0" hidden="1" customHeight="1"/>
    <row r="3855" ht="0" hidden="1" customHeight="1"/>
    <row r="3856" ht="0" hidden="1" customHeight="1"/>
    <row r="3857" ht="0" hidden="1" customHeight="1"/>
    <row r="3858" ht="0" hidden="1" customHeight="1"/>
    <row r="3859" ht="0" hidden="1" customHeight="1"/>
    <row r="3860" ht="0" hidden="1" customHeight="1"/>
    <row r="3861" ht="0" hidden="1" customHeight="1"/>
    <row r="3862" ht="0" hidden="1" customHeight="1"/>
    <row r="3863" ht="0" hidden="1" customHeight="1"/>
    <row r="3864" ht="0" hidden="1" customHeight="1"/>
    <row r="3865" ht="0" hidden="1" customHeight="1"/>
    <row r="3866" ht="0" hidden="1" customHeight="1"/>
    <row r="3867" ht="0" hidden="1" customHeight="1"/>
    <row r="3868" ht="0" hidden="1" customHeight="1"/>
    <row r="3869" ht="0" hidden="1" customHeight="1"/>
    <row r="3870" ht="0" hidden="1" customHeight="1"/>
    <row r="3871" ht="0" hidden="1" customHeight="1"/>
    <row r="3872" ht="0" hidden="1" customHeight="1"/>
    <row r="3873" ht="0" hidden="1" customHeight="1"/>
    <row r="3874" ht="0" hidden="1" customHeight="1"/>
    <row r="3875" ht="0" hidden="1" customHeight="1"/>
    <row r="3876" ht="0" hidden="1" customHeight="1"/>
    <row r="3877" ht="0" hidden="1" customHeight="1"/>
    <row r="3878" ht="0" hidden="1" customHeight="1"/>
    <row r="3879" ht="0" hidden="1" customHeight="1"/>
    <row r="3880" ht="0" hidden="1" customHeight="1"/>
    <row r="3881" ht="0" hidden="1" customHeight="1"/>
    <row r="3882" ht="0" hidden="1" customHeight="1"/>
    <row r="3883" ht="0" hidden="1" customHeight="1"/>
    <row r="3884" ht="0" hidden="1" customHeight="1"/>
    <row r="3885" ht="0" hidden="1" customHeight="1"/>
    <row r="3886" ht="0" hidden="1" customHeight="1"/>
    <row r="3887" ht="0" hidden="1" customHeight="1"/>
    <row r="3888" ht="0" hidden="1" customHeight="1"/>
    <row r="3889" ht="0" hidden="1" customHeight="1"/>
    <row r="3890" ht="0" hidden="1" customHeight="1"/>
    <row r="3891" ht="0" hidden="1" customHeight="1"/>
    <row r="3892" ht="0" hidden="1" customHeight="1"/>
    <row r="3893" ht="0" hidden="1" customHeight="1"/>
    <row r="3894" ht="0" hidden="1" customHeight="1"/>
    <row r="3895" ht="0" hidden="1" customHeight="1"/>
    <row r="3896" ht="0" hidden="1" customHeight="1"/>
    <row r="3897" ht="0" hidden="1" customHeight="1"/>
    <row r="3898" ht="0" hidden="1" customHeight="1"/>
    <row r="3899" ht="0" hidden="1" customHeight="1"/>
    <row r="3900" ht="0" hidden="1" customHeight="1"/>
    <row r="3901" ht="0" hidden="1" customHeight="1"/>
    <row r="3902" ht="0" hidden="1" customHeight="1"/>
    <row r="3903" ht="0" hidden="1" customHeight="1"/>
    <row r="3904" ht="0" hidden="1" customHeight="1"/>
    <row r="3905" ht="0" hidden="1" customHeight="1"/>
    <row r="3906" ht="0" hidden="1" customHeight="1"/>
    <row r="3907" ht="0" hidden="1" customHeight="1"/>
    <row r="3908" ht="0" hidden="1" customHeight="1"/>
    <row r="3909" ht="0" hidden="1" customHeight="1"/>
    <row r="3910" ht="0" hidden="1" customHeight="1"/>
    <row r="3911" ht="0" hidden="1" customHeight="1"/>
    <row r="3912" ht="0" hidden="1" customHeight="1"/>
    <row r="3913" ht="0" hidden="1" customHeight="1"/>
    <row r="3914" ht="0" hidden="1" customHeight="1"/>
    <row r="3915" ht="0" hidden="1" customHeight="1"/>
    <row r="3916" ht="0" hidden="1" customHeight="1"/>
    <row r="3917" ht="0" hidden="1" customHeight="1"/>
    <row r="3918" ht="0" hidden="1" customHeight="1"/>
    <row r="3919" ht="0" hidden="1" customHeight="1"/>
    <row r="3920" ht="0" hidden="1" customHeight="1"/>
    <row r="3921" ht="0" hidden="1" customHeight="1"/>
    <row r="3922" ht="0" hidden="1" customHeight="1"/>
    <row r="3923" ht="0" hidden="1" customHeight="1"/>
    <row r="3924" ht="0" hidden="1" customHeight="1"/>
    <row r="3925" ht="0" hidden="1" customHeight="1"/>
    <row r="3926" ht="0" hidden="1" customHeight="1"/>
    <row r="3927" ht="0" hidden="1" customHeight="1"/>
    <row r="3928" ht="0" hidden="1" customHeight="1"/>
    <row r="3929" ht="0" hidden="1" customHeight="1"/>
    <row r="3930" ht="0" hidden="1" customHeight="1"/>
    <row r="3931" ht="0" hidden="1" customHeight="1"/>
    <row r="3932" ht="0" hidden="1" customHeight="1"/>
    <row r="3933" ht="0" hidden="1" customHeight="1"/>
    <row r="3934" ht="0" hidden="1" customHeight="1"/>
    <row r="3935" ht="0" hidden="1" customHeight="1"/>
    <row r="3936" ht="0" hidden="1" customHeight="1"/>
    <row r="3937" ht="0" hidden="1" customHeight="1"/>
    <row r="3938" ht="0" hidden="1" customHeight="1"/>
    <row r="3939" ht="0" hidden="1" customHeight="1"/>
    <row r="3940" ht="0" hidden="1" customHeight="1"/>
    <row r="3941" ht="0" hidden="1" customHeight="1"/>
    <row r="3942" ht="0" hidden="1" customHeight="1"/>
    <row r="3943" ht="0" hidden="1" customHeight="1"/>
    <row r="3944" ht="0" hidden="1" customHeight="1"/>
    <row r="3945" ht="0" hidden="1" customHeight="1"/>
    <row r="3946" ht="0" hidden="1" customHeight="1"/>
    <row r="3947" ht="0" hidden="1" customHeight="1"/>
    <row r="3948" ht="0" hidden="1" customHeight="1"/>
    <row r="3949" ht="0" hidden="1" customHeight="1"/>
    <row r="3950" ht="0" hidden="1" customHeight="1"/>
    <row r="3951" ht="0" hidden="1" customHeight="1"/>
    <row r="3952" ht="0" hidden="1" customHeight="1"/>
    <row r="3953" ht="0" hidden="1" customHeight="1"/>
    <row r="3954" ht="0" hidden="1" customHeight="1"/>
    <row r="3955" ht="0" hidden="1" customHeight="1"/>
    <row r="3956" ht="0" hidden="1" customHeight="1"/>
    <row r="3957" ht="0" hidden="1" customHeight="1"/>
    <row r="3958" ht="0" hidden="1" customHeight="1"/>
    <row r="3959" ht="0" hidden="1" customHeight="1"/>
    <row r="3960" ht="0" hidden="1" customHeight="1"/>
    <row r="3961" ht="0" hidden="1" customHeight="1"/>
    <row r="3962" ht="0" hidden="1" customHeight="1"/>
    <row r="3963" ht="0" hidden="1" customHeight="1"/>
    <row r="3964" ht="0" hidden="1" customHeight="1"/>
    <row r="3965" ht="0" hidden="1" customHeight="1"/>
    <row r="3966" ht="0" hidden="1" customHeight="1"/>
    <row r="3967" ht="0" hidden="1" customHeight="1"/>
    <row r="3968" ht="0" hidden="1" customHeight="1"/>
    <row r="3969" ht="0" hidden="1" customHeight="1"/>
    <row r="3970" ht="0" hidden="1" customHeight="1"/>
    <row r="3971" ht="0" hidden="1" customHeight="1"/>
    <row r="3972" ht="0" hidden="1" customHeight="1"/>
    <row r="3973" ht="0" hidden="1" customHeight="1"/>
    <row r="3974" ht="0" hidden="1" customHeight="1"/>
    <row r="3975" ht="0" hidden="1" customHeight="1"/>
    <row r="3976" ht="0" hidden="1" customHeight="1"/>
    <row r="3977" ht="0" hidden="1" customHeight="1"/>
    <row r="3978" ht="0" hidden="1" customHeight="1"/>
    <row r="3979" ht="0" hidden="1" customHeight="1"/>
    <row r="3980" ht="0" hidden="1" customHeight="1"/>
    <row r="3981" ht="0" hidden="1" customHeight="1"/>
    <row r="3982" ht="0" hidden="1" customHeight="1"/>
    <row r="3983" ht="0" hidden="1" customHeight="1"/>
    <row r="3984" ht="0" hidden="1" customHeight="1"/>
    <row r="3985" ht="0" hidden="1" customHeight="1"/>
    <row r="3986" ht="0" hidden="1" customHeight="1"/>
    <row r="3987" ht="0" hidden="1" customHeight="1"/>
    <row r="3988" ht="0" hidden="1" customHeight="1"/>
    <row r="3989" ht="0" hidden="1" customHeight="1"/>
    <row r="3990" ht="0" hidden="1" customHeight="1"/>
    <row r="3991" ht="0" hidden="1" customHeight="1"/>
    <row r="3992" ht="0" hidden="1" customHeight="1"/>
    <row r="3993" ht="0" hidden="1" customHeight="1"/>
    <row r="3994" ht="0" hidden="1" customHeight="1"/>
    <row r="3995" ht="0" hidden="1" customHeight="1"/>
    <row r="3996" ht="0" hidden="1" customHeight="1"/>
    <row r="3997" ht="0" hidden="1" customHeight="1"/>
    <row r="3998" ht="0" hidden="1" customHeight="1"/>
    <row r="3999" ht="0" hidden="1" customHeight="1"/>
    <row r="4000" ht="0" hidden="1" customHeight="1"/>
    <row r="4001" ht="0" hidden="1" customHeight="1"/>
    <row r="4002" ht="0" hidden="1" customHeight="1"/>
    <row r="4003" ht="0" hidden="1" customHeight="1"/>
    <row r="4004" ht="0" hidden="1" customHeight="1"/>
    <row r="4005" ht="0" hidden="1" customHeight="1"/>
    <row r="4006" ht="0" hidden="1" customHeight="1"/>
    <row r="4007" ht="0" hidden="1" customHeight="1"/>
    <row r="4008" ht="0" hidden="1" customHeight="1"/>
    <row r="4009" ht="0" hidden="1" customHeight="1"/>
    <row r="4010" ht="0" hidden="1" customHeight="1"/>
    <row r="4011" ht="0" hidden="1" customHeight="1"/>
    <row r="4012" ht="0" hidden="1" customHeight="1"/>
    <row r="4013" ht="0" hidden="1" customHeight="1"/>
    <row r="4014" ht="0" hidden="1" customHeight="1"/>
    <row r="4015" ht="0" hidden="1" customHeight="1"/>
    <row r="4016" ht="0" hidden="1" customHeight="1"/>
    <row r="4017" ht="0" hidden="1" customHeight="1"/>
    <row r="4018" ht="0" hidden="1" customHeight="1"/>
    <row r="4019" ht="0" hidden="1" customHeight="1"/>
    <row r="4020" ht="0" hidden="1" customHeight="1"/>
    <row r="4021" ht="0" hidden="1" customHeight="1"/>
    <row r="4022" ht="0" hidden="1" customHeight="1"/>
    <row r="4023" ht="0" hidden="1" customHeight="1"/>
    <row r="4024" ht="0" hidden="1" customHeight="1"/>
    <row r="4025" ht="0" hidden="1" customHeight="1"/>
    <row r="4026" ht="0" hidden="1" customHeight="1"/>
    <row r="4027" ht="0" hidden="1" customHeight="1"/>
    <row r="4028" ht="0" hidden="1" customHeight="1"/>
    <row r="4029" ht="0" hidden="1" customHeight="1"/>
    <row r="4030" ht="0" hidden="1" customHeight="1"/>
    <row r="4031" ht="0" hidden="1" customHeight="1"/>
    <row r="4032" ht="0" hidden="1" customHeight="1"/>
    <row r="4033" ht="0" hidden="1" customHeight="1"/>
    <row r="4034" ht="0" hidden="1" customHeight="1"/>
    <row r="4035" ht="0" hidden="1" customHeight="1"/>
    <row r="4036" ht="0" hidden="1" customHeight="1"/>
    <row r="4037" ht="0" hidden="1" customHeight="1"/>
    <row r="4038" ht="0" hidden="1" customHeight="1"/>
    <row r="4039" ht="0" hidden="1" customHeight="1"/>
    <row r="4040" ht="0" hidden="1" customHeight="1"/>
    <row r="4041" ht="0" hidden="1" customHeight="1"/>
    <row r="4042" ht="0" hidden="1" customHeight="1"/>
    <row r="4043" ht="0" hidden="1" customHeight="1"/>
    <row r="4044" ht="0" hidden="1" customHeight="1"/>
    <row r="4045" ht="0" hidden="1" customHeight="1"/>
    <row r="4046" ht="0" hidden="1" customHeight="1"/>
    <row r="4047" ht="0" hidden="1" customHeight="1"/>
    <row r="4048" ht="0" hidden="1" customHeight="1"/>
    <row r="4049" ht="0" hidden="1" customHeight="1"/>
    <row r="4050" ht="0" hidden="1" customHeight="1"/>
    <row r="4051" ht="0" hidden="1" customHeight="1"/>
    <row r="4052" ht="0" hidden="1" customHeight="1"/>
    <row r="4053" ht="0" hidden="1" customHeight="1"/>
    <row r="4054" ht="0" hidden="1" customHeight="1"/>
    <row r="4055" ht="0" hidden="1" customHeight="1"/>
    <row r="4056" ht="0" hidden="1" customHeight="1"/>
    <row r="4057" ht="0" hidden="1" customHeight="1"/>
    <row r="4058" ht="0" hidden="1" customHeight="1"/>
    <row r="4059" ht="0" hidden="1" customHeight="1"/>
    <row r="4060" ht="0" hidden="1" customHeight="1"/>
    <row r="4061" ht="0" hidden="1" customHeight="1"/>
    <row r="4062" ht="0" hidden="1" customHeight="1"/>
    <row r="4063" ht="0" hidden="1" customHeight="1"/>
    <row r="4064" ht="0" hidden="1" customHeight="1"/>
    <row r="4065" ht="0" hidden="1" customHeight="1"/>
    <row r="4066" ht="0" hidden="1" customHeight="1"/>
    <row r="4067" ht="0" hidden="1" customHeight="1"/>
    <row r="4068" ht="0" hidden="1" customHeight="1"/>
    <row r="4069" ht="0" hidden="1" customHeight="1"/>
    <row r="4070" ht="0" hidden="1" customHeight="1"/>
    <row r="4071" ht="0" hidden="1" customHeight="1"/>
    <row r="4072" ht="0" hidden="1" customHeight="1"/>
    <row r="4073" ht="0" hidden="1" customHeight="1"/>
    <row r="4074" ht="0" hidden="1" customHeight="1"/>
    <row r="4075" ht="0" hidden="1" customHeight="1"/>
    <row r="4076" ht="0" hidden="1" customHeight="1"/>
    <row r="4077" ht="0" hidden="1" customHeight="1"/>
    <row r="4078" ht="0" hidden="1" customHeight="1"/>
    <row r="4079" ht="0" hidden="1" customHeight="1"/>
    <row r="4080" ht="0" hidden="1" customHeight="1"/>
    <row r="4081" ht="0" hidden="1" customHeight="1"/>
    <row r="4082" ht="0" hidden="1" customHeight="1"/>
    <row r="4083" ht="0" hidden="1" customHeight="1"/>
    <row r="4084" ht="0" hidden="1" customHeight="1"/>
    <row r="4085" ht="0" hidden="1" customHeight="1"/>
    <row r="4086" ht="0" hidden="1" customHeight="1"/>
    <row r="4087" ht="0" hidden="1" customHeight="1"/>
    <row r="4088" ht="0" hidden="1" customHeight="1"/>
    <row r="4089" ht="0" hidden="1" customHeight="1"/>
    <row r="4090" ht="0" hidden="1" customHeight="1"/>
    <row r="4091" ht="0" hidden="1" customHeight="1"/>
    <row r="4092" ht="0" hidden="1" customHeight="1"/>
    <row r="4093" ht="0" hidden="1" customHeight="1"/>
    <row r="4094" ht="0" hidden="1" customHeight="1"/>
    <row r="4095" ht="0" hidden="1" customHeight="1"/>
    <row r="4096" ht="0" hidden="1" customHeight="1"/>
    <row r="4097" ht="0" hidden="1" customHeight="1"/>
    <row r="4098" ht="0" hidden="1" customHeight="1"/>
    <row r="4099" ht="0" hidden="1" customHeight="1"/>
    <row r="4100" ht="0" hidden="1" customHeight="1"/>
    <row r="4101" ht="0" hidden="1" customHeight="1"/>
    <row r="4102" ht="0" hidden="1" customHeight="1"/>
    <row r="4103" ht="0" hidden="1" customHeight="1"/>
    <row r="4104" ht="0" hidden="1" customHeight="1"/>
    <row r="4105" ht="0" hidden="1" customHeight="1"/>
    <row r="4106" ht="0" hidden="1" customHeight="1"/>
    <row r="4107" ht="0" hidden="1" customHeight="1"/>
    <row r="4108" ht="0" hidden="1" customHeight="1"/>
    <row r="4109" ht="0" hidden="1" customHeight="1"/>
    <row r="4110" ht="0" hidden="1" customHeight="1"/>
    <row r="4111" ht="0" hidden="1" customHeight="1"/>
    <row r="4112" ht="0" hidden="1" customHeight="1"/>
    <row r="4113" ht="0" hidden="1" customHeight="1"/>
    <row r="4114" ht="0" hidden="1" customHeight="1"/>
    <row r="4115" ht="0" hidden="1" customHeight="1"/>
    <row r="4116" ht="0" hidden="1" customHeight="1"/>
    <row r="4117" ht="0" hidden="1" customHeight="1"/>
    <row r="4118" ht="0" hidden="1" customHeight="1"/>
    <row r="4119" ht="0" hidden="1" customHeight="1"/>
    <row r="4120" ht="0" hidden="1" customHeight="1"/>
    <row r="4121" ht="0" hidden="1" customHeight="1"/>
    <row r="4122" ht="0" hidden="1" customHeight="1"/>
    <row r="4123" ht="0" hidden="1" customHeight="1"/>
    <row r="4124" ht="0" hidden="1" customHeight="1"/>
    <row r="4125" ht="0" hidden="1" customHeight="1"/>
    <row r="4126" ht="0" hidden="1" customHeight="1"/>
    <row r="4127" ht="0" hidden="1" customHeight="1"/>
    <row r="4128" ht="0" hidden="1" customHeight="1"/>
    <row r="4129" ht="0" hidden="1" customHeight="1"/>
    <row r="4130" ht="0" hidden="1" customHeight="1"/>
    <row r="4131" ht="0" hidden="1" customHeight="1"/>
    <row r="4132" ht="0" hidden="1" customHeight="1"/>
    <row r="4133" ht="0" hidden="1" customHeight="1"/>
    <row r="4134" ht="0" hidden="1" customHeight="1"/>
    <row r="4135" ht="0" hidden="1" customHeight="1"/>
    <row r="4136" ht="0" hidden="1" customHeight="1"/>
    <row r="4137" ht="0" hidden="1" customHeight="1"/>
    <row r="4138" ht="0" hidden="1" customHeight="1"/>
    <row r="4139" ht="0" hidden="1" customHeight="1"/>
    <row r="4140" ht="0" hidden="1" customHeight="1"/>
    <row r="4141" ht="0" hidden="1" customHeight="1"/>
    <row r="4142" ht="0" hidden="1" customHeight="1"/>
    <row r="4143" ht="0" hidden="1" customHeight="1"/>
    <row r="4144" ht="0" hidden="1" customHeight="1"/>
    <row r="4145" ht="0" hidden="1" customHeight="1"/>
    <row r="4146" ht="0" hidden="1" customHeight="1"/>
    <row r="4147" ht="0" hidden="1" customHeight="1"/>
    <row r="4148" ht="0" hidden="1" customHeight="1"/>
    <row r="4149" ht="0" hidden="1" customHeight="1"/>
    <row r="4150" ht="0" hidden="1" customHeight="1"/>
    <row r="4151" ht="0" hidden="1" customHeight="1"/>
    <row r="4152" ht="0" hidden="1" customHeight="1"/>
    <row r="4153" ht="0" hidden="1" customHeight="1"/>
    <row r="4154" ht="0" hidden="1" customHeight="1"/>
    <row r="4155" ht="0" hidden="1" customHeight="1"/>
    <row r="4156" ht="0" hidden="1" customHeight="1"/>
    <row r="4157" ht="0" hidden="1" customHeight="1"/>
    <row r="4158" ht="0" hidden="1" customHeight="1"/>
    <row r="4159" ht="0" hidden="1" customHeight="1"/>
    <row r="4160" ht="0" hidden="1" customHeight="1"/>
    <row r="4161" ht="0" hidden="1" customHeight="1"/>
    <row r="4162" ht="0" hidden="1" customHeight="1"/>
    <row r="4163" ht="0" hidden="1" customHeight="1"/>
    <row r="4164" ht="0" hidden="1" customHeight="1"/>
    <row r="4165" ht="0" hidden="1" customHeight="1"/>
    <row r="4166" ht="0" hidden="1" customHeight="1"/>
    <row r="4167" ht="0" hidden="1" customHeight="1"/>
    <row r="4168" ht="0" hidden="1" customHeight="1"/>
    <row r="4169" ht="0" hidden="1" customHeight="1"/>
    <row r="4170" ht="0" hidden="1" customHeight="1"/>
    <row r="4171" ht="0" hidden="1" customHeight="1"/>
    <row r="4172" ht="0" hidden="1" customHeight="1"/>
    <row r="4173" ht="0" hidden="1" customHeight="1"/>
    <row r="4174" ht="0" hidden="1" customHeight="1"/>
    <row r="4175" ht="0" hidden="1" customHeight="1"/>
    <row r="4176" ht="0" hidden="1" customHeight="1"/>
    <row r="4177" ht="0" hidden="1" customHeight="1"/>
    <row r="4178" ht="0" hidden="1" customHeight="1"/>
    <row r="4179" ht="0" hidden="1" customHeight="1"/>
    <row r="4180" ht="0" hidden="1" customHeight="1"/>
    <row r="4181" ht="0" hidden="1" customHeight="1"/>
    <row r="4182" ht="0" hidden="1" customHeight="1"/>
    <row r="4183" ht="0" hidden="1" customHeight="1"/>
    <row r="4184" ht="0" hidden="1" customHeight="1"/>
    <row r="4185" ht="0" hidden="1" customHeight="1"/>
    <row r="4186" ht="0" hidden="1" customHeight="1"/>
    <row r="4187" ht="0" hidden="1" customHeight="1"/>
    <row r="4188" ht="0" hidden="1" customHeight="1"/>
    <row r="4189" ht="0" hidden="1" customHeight="1"/>
    <row r="4190" ht="0" hidden="1" customHeight="1"/>
    <row r="4191" ht="0" hidden="1" customHeight="1"/>
    <row r="4192" ht="0" hidden="1" customHeight="1"/>
    <row r="4193" ht="0" hidden="1" customHeight="1"/>
    <row r="4194" ht="0" hidden="1" customHeight="1"/>
    <row r="4195" ht="0" hidden="1" customHeight="1"/>
    <row r="4196" ht="0" hidden="1" customHeight="1"/>
    <row r="4197" ht="0" hidden="1" customHeight="1"/>
    <row r="4198" ht="0" hidden="1" customHeight="1"/>
    <row r="4199" ht="0" hidden="1" customHeight="1"/>
    <row r="4200" ht="0" hidden="1" customHeight="1"/>
    <row r="4201" ht="0" hidden="1" customHeight="1"/>
    <row r="4202" ht="0" hidden="1" customHeight="1"/>
    <row r="4203" ht="0" hidden="1" customHeight="1"/>
    <row r="4204" ht="0" hidden="1" customHeight="1"/>
    <row r="4205" ht="0" hidden="1" customHeight="1"/>
    <row r="4206" ht="0" hidden="1" customHeight="1"/>
    <row r="4207" ht="0" hidden="1" customHeight="1"/>
    <row r="4208" ht="0" hidden="1" customHeight="1"/>
    <row r="4209" ht="0" hidden="1" customHeight="1"/>
    <row r="4210" ht="0" hidden="1" customHeight="1"/>
    <row r="4211" ht="0" hidden="1" customHeight="1"/>
    <row r="4212" ht="0" hidden="1" customHeight="1"/>
    <row r="4213" ht="0" hidden="1" customHeight="1"/>
    <row r="4214" ht="0" hidden="1" customHeight="1"/>
    <row r="4215" ht="0" hidden="1" customHeight="1"/>
    <row r="4216" ht="0" hidden="1" customHeight="1"/>
    <row r="4217" ht="0" hidden="1" customHeight="1"/>
    <row r="4218" ht="0" hidden="1" customHeight="1"/>
    <row r="4219" ht="0" hidden="1" customHeight="1"/>
    <row r="4220" ht="0" hidden="1" customHeight="1"/>
    <row r="4221" ht="0" hidden="1" customHeight="1"/>
    <row r="4222" ht="0" hidden="1" customHeight="1"/>
    <row r="4223" ht="0" hidden="1" customHeight="1"/>
    <row r="4224" ht="0" hidden="1" customHeight="1"/>
    <row r="4225" ht="0" hidden="1" customHeight="1"/>
    <row r="4226" ht="0" hidden="1" customHeight="1"/>
    <row r="4227" ht="0" hidden="1" customHeight="1"/>
    <row r="4228" ht="0" hidden="1" customHeight="1"/>
    <row r="4229" ht="0" hidden="1" customHeight="1"/>
    <row r="4230" ht="0" hidden="1" customHeight="1"/>
    <row r="4231" ht="0" hidden="1" customHeight="1"/>
    <row r="4232" ht="0" hidden="1" customHeight="1"/>
    <row r="4233" ht="0" hidden="1" customHeight="1"/>
    <row r="4234" ht="0" hidden="1" customHeight="1"/>
    <row r="4235" ht="0" hidden="1" customHeight="1"/>
    <row r="4236" ht="0" hidden="1" customHeight="1"/>
    <row r="4237" ht="0" hidden="1" customHeight="1"/>
    <row r="4238" ht="0" hidden="1" customHeight="1"/>
    <row r="4239" ht="0" hidden="1" customHeight="1"/>
    <row r="4240" ht="0" hidden="1" customHeight="1"/>
    <row r="4241" ht="0" hidden="1" customHeight="1"/>
    <row r="4242" ht="0" hidden="1" customHeight="1"/>
    <row r="4243" ht="0" hidden="1" customHeight="1"/>
    <row r="4244" ht="0" hidden="1" customHeight="1"/>
    <row r="4245" ht="0" hidden="1" customHeight="1"/>
    <row r="4246" ht="0" hidden="1" customHeight="1"/>
    <row r="4247" ht="0" hidden="1" customHeight="1"/>
    <row r="4248" ht="0" hidden="1" customHeight="1"/>
    <row r="4249" ht="0" hidden="1" customHeight="1"/>
    <row r="4250" ht="0" hidden="1" customHeight="1"/>
    <row r="4251" ht="0" hidden="1" customHeight="1"/>
    <row r="4252" ht="0" hidden="1" customHeight="1"/>
    <row r="4253" ht="0" hidden="1" customHeight="1"/>
    <row r="4254" ht="0" hidden="1" customHeight="1"/>
    <row r="4255" ht="0" hidden="1" customHeight="1"/>
    <row r="4256" ht="0" hidden="1" customHeight="1"/>
    <row r="4257" ht="0" hidden="1" customHeight="1"/>
    <row r="4258" ht="0" hidden="1" customHeight="1"/>
    <row r="4259" ht="0" hidden="1" customHeight="1"/>
    <row r="4260" ht="0" hidden="1" customHeight="1"/>
    <row r="4261" ht="0" hidden="1" customHeight="1"/>
    <row r="4262" ht="0" hidden="1" customHeight="1"/>
    <row r="4263" ht="0" hidden="1" customHeight="1"/>
    <row r="4264" ht="0" hidden="1" customHeight="1"/>
    <row r="4265" ht="0" hidden="1" customHeight="1"/>
    <row r="4266" ht="0" hidden="1" customHeight="1"/>
    <row r="4267" ht="0" hidden="1" customHeight="1"/>
    <row r="4268" ht="0" hidden="1" customHeight="1"/>
    <row r="4269" ht="0" hidden="1" customHeight="1"/>
    <row r="4270" ht="0" hidden="1" customHeight="1"/>
    <row r="4271" ht="0" hidden="1" customHeight="1"/>
    <row r="4272" ht="0" hidden="1" customHeight="1"/>
    <row r="4273" ht="0" hidden="1" customHeight="1"/>
    <row r="4274" ht="0" hidden="1" customHeight="1"/>
    <row r="4275" ht="0" hidden="1" customHeight="1"/>
    <row r="4276" ht="0" hidden="1" customHeight="1"/>
    <row r="4277" ht="0" hidden="1" customHeight="1"/>
    <row r="4278" ht="0" hidden="1" customHeight="1"/>
    <row r="4279" ht="0" hidden="1" customHeight="1"/>
    <row r="4280" ht="0" hidden="1" customHeight="1"/>
    <row r="4281" ht="0" hidden="1" customHeight="1"/>
    <row r="4282" ht="0" hidden="1" customHeight="1"/>
    <row r="4283" ht="0" hidden="1" customHeight="1"/>
    <row r="4284" ht="0" hidden="1" customHeight="1"/>
    <row r="4285" ht="0" hidden="1" customHeight="1"/>
    <row r="4286" ht="0" hidden="1" customHeight="1"/>
    <row r="4287" ht="0" hidden="1" customHeight="1"/>
    <row r="4288" ht="0" hidden="1" customHeight="1"/>
    <row r="4289" ht="0" hidden="1" customHeight="1"/>
    <row r="4290" ht="0" hidden="1" customHeight="1"/>
    <row r="4291" ht="0" hidden="1" customHeight="1"/>
    <row r="4292" ht="0" hidden="1" customHeight="1"/>
    <row r="4293" ht="0" hidden="1" customHeight="1"/>
    <row r="4294" ht="0" hidden="1" customHeight="1"/>
    <row r="4295" ht="0" hidden="1" customHeight="1"/>
    <row r="4296" ht="0" hidden="1" customHeight="1"/>
    <row r="4297" ht="0" hidden="1" customHeight="1"/>
    <row r="4298" ht="0" hidden="1" customHeight="1"/>
    <row r="4299" ht="0" hidden="1" customHeight="1"/>
    <row r="4300" ht="0" hidden="1" customHeight="1"/>
    <row r="4301" ht="0" hidden="1" customHeight="1"/>
    <row r="4302" ht="0" hidden="1" customHeight="1"/>
    <row r="4303" ht="0" hidden="1" customHeight="1"/>
    <row r="4304" ht="0" hidden="1" customHeight="1"/>
    <row r="4305" ht="0" hidden="1" customHeight="1"/>
    <row r="4306" ht="0" hidden="1" customHeight="1"/>
    <row r="4307" ht="0" hidden="1" customHeight="1"/>
    <row r="4308" ht="0" hidden="1" customHeight="1"/>
    <row r="4309" ht="0" hidden="1" customHeight="1"/>
    <row r="4310" ht="0" hidden="1" customHeight="1"/>
    <row r="4311" ht="0" hidden="1" customHeight="1"/>
    <row r="4312" ht="0" hidden="1" customHeight="1"/>
    <row r="4313" ht="0" hidden="1" customHeight="1"/>
    <row r="4314" ht="0" hidden="1" customHeight="1"/>
    <row r="4315" ht="0" hidden="1" customHeight="1"/>
    <row r="4316" ht="0" hidden="1" customHeight="1"/>
    <row r="4317" ht="0" hidden="1" customHeight="1"/>
    <row r="4318" ht="0" hidden="1" customHeight="1"/>
    <row r="4319" ht="0" hidden="1" customHeight="1"/>
    <row r="4320" ht="0" hidden="1" customHeight="1"/>
    <row r="4321" ht="0" hidden="1" customHeight="1"/>
    <row r="4322" ht="0" hidden="1" customHeight="1"/>
    <row r="4323" ht="0" hidden="1" customHeight="1"/>
    <row r="4324" ht="0" hidden="1" customHeight="1"/>
    <row r="4325" ht="0" hidden="1" customHeight="1"/>
    <row r="4326" ht="0" hidden="1" customHeight="1"/>
    <row r="4327" ht="0" hidden="1" customHeight="1"/>
    <row r="4328" ht="0" hidden="1" customHeight="1"/>
    <row r="4329" ht="0" hidden="1" customHeight="1"/>
    <row r="4330" ht="0" hidden="1" customHeight="1"/>
    <row r="4331" ht="0" hidden="1" customHeight="1"/>
    <row r="4332" ht="0" hidden="1" customHeight="1"/>
    <row r="4333" ht="0" hidden="1" customHeight="1"/>
    <row r="4334" ht="0" hidden="1" customHeight="1"/>
    <row r="4335" ht="0" hidden="1" customHeight="1"/>
    <row r="4336" ht="0" hidden="1" customHeight="1"/>
    <row r="4337" ht="0" hidden="1" customHeight="1"/>
    <row r="4338" ht="0" hidden="1" customHeight="1"/>
    <row r="4339" ht="0" hidden="1" customHeight="1"/>
    <row r="4340" ht="0" hidden="1" customHeight="1"/>
    <row r="4341" ht="0" hidden="1" customHeight="1"/>
    <row r="4342" ht="0" hidden="1" customHeight="1"/>
    <row r="4343" ht="0" hidden="1" customHeight="1"/>
    <row r="4344" ht="0" hidden="1" customHeight="1"/>
    <row r="4345" ht="0" hidden="1" customHeight="1"/>
    <row r="4346" ht="0" hidden="1" customHeight="1"/>
    <row r="4347" ht="0" hidden="1" customHeight="1"/>
    <row r="4348" ht="0" hidden="1" customHeight="1"/>
    <row r="4349" ht="0" hidden="1" customHeight="1"/>
    <row r="4350" ht="0" hidden="1" customHeight="1"/>
    <row r="4351" ht="0" hidden="1" customHeight="1"/>
    <row r="4352" ht="0" hidden="1" customHeight="1"/>
    <row r="4353" ht="0" hidden="1" customHeight="1"/>
    <row r="4354" ht="0" hidden="1" customHeight="1"/>
    <row r="4355" ht="0" hidden="1" customHeight="1"/>
    <row r="4356" ht="0" hidden="1" customHeight="1"/>
    <row r="4357" ht="0" hidden="1" customHeight="1"/>
    <row r="4358" ht="0" hidden="1" customHeight="1"/>
    <row r="4359" ht="0" hidden="1" customHeight="1"/>
    <row r="4360" ht="0" hidden="1" customHeight="1"/>
    <row r="4361" ht="0" hidden="1" customHeight="1"/>
    <row r="4362" ht="0" hidden="1" customHeight="1"/>
    <row r="4363" ht="0" hidden="1" customHeight="1"/>
    <row r="4364" ht="0" hidden="1" customHeight="1"/>
    <row r="4365" ht="0" hidden="1" customHeight="1"/>
    <row r="4366" ht="0" hidden="1" customHeight="1"/>
    <row r="4367" ht="0" hidden="1" customHeight="1"/>
    <row r="4368" ht="0" hidden="1" customHeight="1"/>
    <row r="4369" ht="0" hidden="1" customHeight="1"/>
    <row r="4370" ht="0" hidden="1" customHeight="1"/>
    <row r="4371" ht="0" hidden="1" customHeight="1"/>
    <row r="4372" ht="0" hidden="1" customHeight="1"/>
    <row r="4373" ht="0" hidden="1" customHeight="1"/>
    <row r="4374" ht="0" hidden="1" customHeight="1"/>
    <row r="4375" ht="0" hidden="1" customHeight="1"/>
    <row r="4376" ht="0" hidden="1" customHeight="1"/>
    <row r="4377" ht="0" hidden="1" customHeight="1"/>
    <row r="4378" ht="0" hidden="1" customHeight="1"/>
    <row r="4379" ht="0" hidden="1" customHeight="1"/>
    <row r="4380" ht="0" hidden="1" customHeight="1"/>
    <row r="4381" ht="0" hidden="1" customHeight="1"/>
    <row r="4382" ht="0" hidden="1" customHeight="1"/>
    <row r="4383" ht="0" hidden="1" customHeight="1"/>
    <row r="4384" ht="0" hidden="1" customHeight="1"/>
    <row r="4385" ht="0" hidden="1" customHeight="1"/>
    <row r="4386" ht="0" hidden="1" customHeight="1"/>
    <row r="4387" ht="0" hidden="1" customHeight="1"/>
    <row r="4388" ht="0" hidden="1" customHeight="1"/>
    <row r="4389" ht="0" hidden="1" customHeight="1"/>
    <row r="4390" ht="0" hidden="1" customHeight="1"/>
    <row r="4391" ht="0" hidden="1" customHeight="1"/>
    <row r="4392" ht="0" hidden="1" customHeight="1"/>
    <row r="4393" ht="0" hidden="1" customHeight="1"/>
    <row r="4394" ht="0" hidden="1" customHeight="1"/>
    <row r="4395" ht="0" hidden="1" customHeight="1"/>
    <row r="4396" ht="0" hidden="1" customHeight="1"/>
    <row r="4397" ht="0" hidden="1" customHeight="1"/>
    <row r="4398" ht="0" hidden="1" customHeight="1"/>
    <row r="4399" ht="0" hidden="1" customHeight="1"/>
    <row r="4400" ht="0" hidden="1" customHeight="1"/>
    <row r="4401" ht="0" hidden="1" customHeight="1"/>
    <row r="4402" ht="0" hidden="1" customHeight="1"/>
    <row r="4403" ht="0" hidden="1" customHeight="1"/>
    <row r="4404" ht="0" hidden="1" customHeight="1"/>
    <row r="4405" ht="0" hidden="1" customHeight="1"/>
    <row r="4406" ht="0" hidden="1" customHeight="1"/>
    <row r="4407" ht="0" hidden="1" customHeight="1"/>
    <row r="4408" ht="0" hidden="1" customHeight="1"/>
    <row r="4409" ht="0" hidden="1" customHeight="1"/>
    <row r="4410" ht="0" hidden="1" customHeight="1"/>
    <row r="4411" ht="0" hidden="1" customHeight="1"/>
    <row r="4412" ht="0" hidden="1" customHeight="1"/>
    <row r="4413" ht="0" hidden="1" customHeight="1"/>
    <row r="4414" ht="0" hidden="1" customHeight="1"/>
    <row r="4415" ht="0" hidden="1" customHeight="1"/>
    <row r="4416" ht="0" hidden="1" customHeight="1"/>
    <row r="4417" ht="0" hidden="1" customHeight="1"/>
    <row r="4418" ht="0" hidden="1" customHeight="1"/>
    <row r="4419" ht="0" hidden="1" customHeight="1"/>
    <row r="4420" ht="0" hidden="1" customHeight="1"/>
    <row r="4421" ht="0" hidden="1" customHeight="1"/>
    <row r="4422" ht="0" hidden="1" customHeight="1"/>
    <row r="4423" ht="0" hidden="1" customHeight="1"/>
    <row r="4424" ht="0" hidden="1" customHeight="1"/>
    <row r="4425" ht="0" hidden="1" customHeight="1"/>
    <row r="4426" ht="0" hidden="1" customHeight="1"/>
    <row r="4427" ht="0" hidden="1" customHeight="1"/>
    <row r="4428" ht="0" hidden="1" customHeight="1"/>
    <row r="4429" ht="0" hidden="1" customHeight="1"/>
    <row r="4430" ht="0" hidden="1" customHeight="1"/>
    <row r="4431" ht="0" hidden="1" customHeight="1"/>
    <row r="4432" ht="0" hidden="1" customHeight="1"/>
    <row r="4433" ht="0" hidden="1" customHeight="1"/>
    <row r="4434" ht="0" hidden="1" customHeight="1"/>
    <row r="4435" ht="0" hidden="1" customHeight="1"/>
    <row r="4436" ht="0" hidden="1" customHeight="1"/>
    <row r="4437" ht="0" hidden="1" customHeight="1"/>
    <row r="4438" ht="0" hidden="1" customHeight="1"/>
    <row r="4439" ht="0" hidden="1" customHeight="1"/>
    <row r="4440" ht="0" hidden="1" customHeight="1"/>
    <row r="4441" ht="0" hidden="1" customHeight="1"/>
    <row r="4442" ht="0" hidden="1" customHeight="1"/>
    <row r="4443" ht="0" hidden="1" customHeight="1"/>
    <row r="4444" ht="0" hidden="1" customHeight="1"/>
    <row r="4445" ht="0" hidden="1" customHeight="1"/>
    <row r="4446" ht="0" hidden="1" customHeight="1"/>
    <row r="4447" ht="0" hidden="1" customHeight="1"/>
    <row r="4448" ht="0" hidden="1" customHeight="1"/>
    <row r="4449" ht="0" hidden="1" customHeight="1"/>
    <row r="4450" ht="0" hidden="1" customHeight="1"/>
    <row r="4451" ht="0" hidden="1" customHeight="1"/>
    <row r="4452" ht="0" hidden="1" customHeight="1"/>
    <row r="4453" ht="0" hidden="1" customHeight="1"/>
    <row r="4454" ht="0" hidden="1" customHeight="1"/>
    <row r="4455" ht="0" hidden="1" customHeight="1"/>
    <row r="4456" ht="0" hidden="1" customHeight="1"/>
    <row r="4457" ht="0" hidden="1" customHeight="1"/>
    <row r="4458" ht="0" hidden="1" customHeight="1"/>
    <row r="4459" ht="0" hidden="1" customHeight="1"/>
    <row r="4460" ht="0" hidden="1" customHeight="1"/>
    <row r="4461" ht="0" hidden="1" customHeight="1"/>
    <row r="4462" ht="0" hidden="1" customHeight="1"/>
    <row r="4463" ht="0" hidden="1" customHeight="1"/>
    <row r="4464" ht="0" hidden="1" customHeight="1"/>
    <row r="4465" ht="0" hidden="1" customHeight="1"/>
    <row r="4466" ht="0" hidden="1" customHeight="1"/>
    <row r="4467" ht="0" hidden="1" customHeight="1"/>
    <row r="4468" ht="0" hidden="1" customHeight="1"/>
    <row r="4469" ht="0" hidden="1" customHeight="1"/>
    <row r="4470" ht="0" hidden="1" customHeight="1"/>
    <row r="4471" ht="0" hidden="1" customHeight="1"/>
    <row r="4472" ht="0" hidden="1" customHeight="1"/>
    <row r="4473" ht="0" hidden="1" customHeight="1"/>
    <row r="4474" ht="0" hidden="1" customHeight="1"/>
    <row r="4475" ht="0" hidden="1" customHeight="1"/>
    <row r="4476" ht="0" hidden="1" customHeight="1"/>
    <row r="4477" ht="0" hidden="1" customHeight="1"/>
    <row r="4478" ht="0" hidden="1" customHeight="1"/>
    <row r="4479" ht="0" hidden="1" customHeight="1"/>
    <row r="4480" ht="0" hidden="1" customHeight="1"/>
    <row r="4481" ht="0" hidden="1" customHeight="1"/>
    <row r="4482" ht="0" hidden="1" customHeight="1"/>
    <row r="4483" ht="0" hidden="1" customHeight="1"/>
    <row r="4484" ht="0" hidden="1" customHeight="1"/>
    <row r="4485" ht="0" hidden="1" customHeight="1"/>
    <row r="4486" ht="0" hidden="1" customHeight="1"/>
    <row r="4487" ht="0" hidden="1" customHeight="1"/>
    <row r="4488" ht="0" hidden="1" customHeight="1"/>
    <row r="4489" ht="0" hidden="1" customHeight="1"/>
    <row r="4490" ht="0" hidden="1" customHeight="1"/>
    <row r="4491" ht="0" hidden="1" customHeight="1"/>
    <row r="4492" ht="0" hidden="1" customHeight="1"/>
    <row r="4493" ht="0" hidden="1" customHeight="1"/>
    <row r="4494" ht="0" hidden="1" customHeight="1"/>
    <row r="4495" ht="0" hidden="1" customHeight="1"/>
    <row r="4496" ht="0" hidden="1" customHeight="1"/>
    <row r="4497" ht="0" hidden="1" customHeight="1"/>
    <row r="4498" ht="0" hidden="1" customHeight="1"/>
    <row r="4499" ht="0" hidden="1" customHeight="1"/>
    <row r="4500" ht="0" hidden="1" customHeight="1"/>
    <row r="4501" ht="0" hidden="1" customHeight="1"/>
    <row r="4502" ht="0" hidden="1" customHeight="1"/>
    <row r="4503" ht="0" hidden="1" customHeight="1"/>
    <row r="4504" ht="0" hidden="1" customHeight="1"/>
    <row r="4505" ht="0" hidden="1" customHeight="1"/>
    <row r="4506" ht="0" hidden="1" customHeight="1"/>
    <row r="4507" ht="0" hidden="1" customHeight="1"/>
    <row r="4508" ht="0" hidden="1" customHeight="1"/>
    <row r="4509" ht="0" hidden="1" customHeight="1"/>
    <row r="4510" ht="0" hidden="1" customHeight="1"/>
    <row r="4511" ht="0" hidden="1" customHeight="1"/>
    <row r="4512" ht="0" hidden="1" customHeight="1"/>
    <row r="4513" ht="0" hidden="1" customHeight="1"/>
    <row r="4514" ht="0" hidden="1" customHeight="1"/>
    <row r="4515" ht="0" hidden="1" customHeight="1"/>
    <row r="4516" ht="0" hidden="1" customHeight="1"/>
    <row r="4517" ht="0" hidden="1" customHeight="1"/>
    <row r="4518" ht="0" hidden="1" customHeight="1"/>
    <row r="4519" ht="0" hidden="1" customHeight="1"/>
    <row r="4520" ht="0" hidden="1" customHeight="1"/>
    <row r="4521" ht="0" hidden="1" customHeight="1"/>
    <row r="4522" ht="0" hidden="1" customHeight="1"/>
    <row r="4523" ht="0" hidden="1" customHeight="1"/>
    <row r="4524" ht="0" hidden="1" customHeight="1"/>
    <row r="4525" ht="0" hidden="1" customHeight="1"/>
    <row r="4526" ht="0" hidden="1" customHeight="1"/>
    <row r="4527" ht="0" hidden="1" customHeight="1"/>
    <row r="4528" ht="0" hidden="1" customHeight="1"/>
    <row r="4529" ht="0" hidden="1" customHeight="1"/>
    <row r="4530" ht="0" hidden="1" customHeight="1"/>
    <row r="4531" ht="0" hidden="1" customHeight="1"/>
    <row r="4532" ht="0" hidden="1" customHeight="1"/>
    <row r="4533" ht="0" hidden="1" customHeight="1"/>
    <row r="4534" ht="0" hidden="1" customHeight="1"/>
    <row r="4535" ht="0" hidden="1" customHeight="1"/>
    <row r="4536" ht="0" hidden="1" customHeight="1"/>
    <row r="4537" ht="0" hidden="1" customHeight="1"/>
    <row r="4538" ht="0" hidden="1" customHeight="1"/>
    <row r="4539" ht="0" hidden="1" customHeight="1"/>
    <row r="4540" ht="0" hidden="1" customHeight="1"/>
    <row r="4541" ht="0" hidden="1" customHeight="1"/>
    <row r="4542" ht="0" hidden="1" customHeight="1"/>
    <row r="4543" ht="0" hidden="1" customHeight="1"/>
    <row r="4544" ht="0" hidden="1" customHeight="1"/>
    <row r="4545" ht="0" hidden="1" customHeight="1"/>
    <row r="4546" ht="0" hidden="1" customHeight="1"/>
    <row r="4547" ht="0" hidden="1" customHeight="1"/>
    <row r="4548" ht="0" hidden="1" customHeight="1"/>
    <row r="4549" ht="0" hidden="1" customHeight="1"/>
    <row r="4550" ht="0" hidden="1" customHeight="1"/>
    <row r="4551" ht="0" hidden="1" customHeight="1"/>
    <row r="4552" ht="0" hidden="1" customHeight="1"/>
    <row r="4553" ht="0" hidden="1" customHeight="1"/>
    <row r="4554" ht="0" hidden="1" customHeight="1"/>
    <row r="4555" ht="0" hidden="1" customHeight="1"/>
    <row r="4556" ht="0" hidden="1" customHeight="1"/>
    <row r="4557" ht="0" hidden="1" customHeight="1"/>
    <row r="4558" ht="0" hidden="1" customHeight="1"/>
    <row r="4559" ht="0" hidden="1" customHeight="1"/>
    <row r="4560" ht="0" hidden="1" customHeight="1"/>
    <row r="4561" ht="0" hidden="1" customHeight="1"/>
    <row r="4562" ht="0" hidden="1" customHeight="1"/>
    <row r="4563" ht="0" hidden="1" customHeight="1"/>
    <row r="4564" ht="0" hidden="1" customHeight="1"/>
    <row r="4565" ht="0" hidden="1" customHeight="1"/>
    <row r="4566" ht="0" hidden="1" customHeight="1"/>
    <row r="4567" ht="0" hidden="1" customHeight="1"/>
    <row r="4568" ht="0" hidden="1" customHeight="1"/>
    <row r="4569" ht="0" hidden="1" customHeight="1"/>
    <row r="4570" ht="0" hidden="1" customHeight="1"/>
    <row r="4571" ht="0" hidden="1" customHeight="1"/>
    <row r="4572" ht="0" hidden="1" customHeight="1"/>
    <row r="4573" ht="0" hidden="1" customHeight="1"/>
    <row r="4574" ht="0" hidden="1" customHeight="1"/>
    <row r="4575" ht="0" hidden="1" customHeight="1"/>
    <row r="4576" ht="0" hidden="1" customHeight="1"/>
    <row r="4577" ht="0" hidden="1" customHeight="1"/>
    <row r="4578" ht="0" hidden="1" customHeight="1"/>
    <row r="4579" ht="0" hidden="1" customHeight="1"/>
    <row r="4580" ht="0" hidden="1" customHeight="1"/>
    <row r="4581" ht="0" hidden="1" customHeight="1"/>
    <row r="4582" ht="0" hidden="1" customHeight="1"/>
    <row r="4583" ht="0" hidden="1" customHeight="1"/>
    <row r="4584" ht="0" hidden="1" customHeight="1"/>
    <row r="4585" ht="0" hidden="1" customHeight="1"/>
    <row r="4586" ht="0" hidden="1" customHeight="1"/>
    <row r="4587" ht="0" hidden="1" customHeight="1"/>
    <row r="4588" ht="0" hidden="1" customHeight="1"/>
    <row r="4589" ht="0" hidden="1" customHeight="1"/>
    <row r="4590" ht="0" hidden="1" customHeight="1"/>
    <row r="4591" ht="0" hidden="1" customHeight="1"/>
    <row r="4592" ht="0" hidden="1" customHeight="1"/>
    <row r="4593" ht="0" hidden="1" customHeight="1"/>
    <row r="4594" ht="0" hidden="1" customHeight="1"/>
    <row r="4595" ht="0" hidden="1" customHeight="1"/>
    <row r="4596" ht="0" hidden="1" customHeight="1"/>
    <row r="4597" ht="0" hidden="1" customHeight="1"/>
    <row r="4598" ht="0" hidden="1" customHeight="1"/>
    <row r="4599" ht="0" hidden="1" customHeight="1"/>
    <row r="4600" ht="0" hidden="1" customHeight="1"/>
    <row r="4601" ht="0" hidden="1" customHeight="1"/>
    <row r="4602" ht="0" hidden="1" customHeight="1"/>
    <row r="4603" ht="0" hidden="1" customHeight="1"/>
    <row r="4604" ht="0" hidden="1" customHeight="1"/>
    <row r="4605" ht="0" hidden="1" customHeight="1"/>
    <row r="4606" ht="0" hidden="1" customHeight="1"/>
    <row r="4607" ht="0" hidden="1" customHeight="1"/>
    <row r="4608" ht="0" hidden="1" customHeight="1"/>
    <row r="4609" ht="0" hidden="1" customHeight="1"/>
    <row r="4610" ht="0" hidden="1" customHeight="1"/>
    <row r="4611" ht="0" hidden="1" customHeight="1"/>
    <row r="4612" ht="0" hidden="1" customHeight="1"/>
    <row r="4613" ht="0" hidden="1" customHeight="1"/>
    <row r="4614" ht="0" hidden="1" customHeight="1"/>
    <row r="4615" ht="0" hidden="1" customHeight="1"/>
    <row r="4616" ht="0" hidden="1" customHeight="1"/>
    <row r="4617" ht="0" hidden="1" customHeight="1"/>
    <row r="4618" ht="0" hidden="1" customHeight="1"/>
    <row r="4619" ht="0" hidden="1" customHeight="1"/>
    <row r="4620" ht="0" hidden="1" customHeight="1"/>
    <row r="4621" ht="0" hidden="1" customHeight="1"/>
    <row r="4622" ht="0" hidden="1" customHeight="1"/>
    <row r="4623" ht="0" hidden="1" customHeight="1"/>
    <row r="4624" ht="0" hidden="1" customHeight="1"/>
    <row r="4625" ht="0" hidden="1" customHeight="1"/>
    <row r="4626" ht="0" hidden="1" customHeight="1"/>
    <row r="4627" ht="0" hidden="1" customHeight="1"/>
    <row r="4628" ht="0" hidden="1" customHeight="1"/>
    <row r="4629" ht="0" hidden="1" customHeight="1"/>
    <row r="4630" ht="0" hidden="1" customHeight="1"/>
    <row r="4631" ht="0" hidden="1" customHeight="1"/>
    <row r="4632" ht="0" hidden="1" customHeight="1"/>
    <row r="4633" ht="0" hidden="1" customHeight="1"/>
    <row r="4634" ht="0" hidden="1" customHeight="1"/>
    <row r="4635" ht="0" hidden="1" customHeight="1"/>
    <row r="4636" ht="0" hidden="1" customHeight="1"/>
    <row r="4637" ht="0" hidden="1" customHeight="1"/>
    <row r="4638" ht="0" hidden="1" customHeight="1"/>
    <row r="4639" ht="0" hidden="1" customHeight="1"/>
    <row r="4640" ht="0" hidden="1" customHeight="1"/>
    <row r="4641" ht="0" hidden="1" customHeight="1"/>
    <row r="4642" ht="0" hidden="1" customHeight="1"/>
    <row r="4643" ht="0" hidden="1" customHeight="1"/>
    <row r="4644" ht="0" hidden="1" customHeight="1"/>
    <row r="4645" ht="0" hidden="1" customHeight="1"/>
    <row r="4646" ht="0" hidden="1" customHeight="1"/>
    <row r="4647" ht="0" hidden="1" customHeight="1"/>
    <row r="4648" ht="0" hidden="1" customHeight="1"/>
    <row r="4649" ht="0" hidden="1" customHeight="1"/>
    <row r="4650" ht="0" hidden="1" customHeight="1"/>
    <row r="4651" ht="0" hidden="1" customHeight="1"/>
    <row r="4652" ht="0" hidden="1" customHeight="1"/>
    <row r="4653" ht="0" hidden="1" customHeight="1"/>
    <row r="4654" ht="0" hidden="1" customHeight="1"/>
    <row r="4655" ht="0" hidden="1" customHeight="1"/>
    <row r="4656" ht="0" hidden="1" customHeight="1"/>
    <row r="4657" ht="0" hidden="1" customHeight="1"/>
    <row r="4658" ht="0" hidden="1" customHeight="1"/>
    <row r="4659" ht="0" hidden="1" customHeight="1"/>
    <row r="4660" ht="0" hidden="1" customHeight="1"/>
    <row r="4661" ht="0" hidden="1" customHeight="1"/>
    <row r="4662" ht="0" hidden="1" customHeight="1"/>
    <row r="4663" ht="0" hidden="1" customHeight="1"/>
    <row r="4664" ht="0" hidden="1" customHeight="1"/>
    <row r="4665" ht="0" hidden="1" customHeight="1"/>
    <row r="4666" ht="0" hidden="1" customHeight="1"/>
    <row r="4667" ht="0" hidden="1" customHeight="1"/>
    <row r="4668" ht="0" hidden="1" customHeight="1"/>
    <row r="4669" ht="0" hidden="1" customHeight="1"/>
    <row r="4670" ht="0" hidden="1" customHeight="1"/>
    <row r="4671" ht="0" hidden="1" customHeight="1"/>
    <row r="4672" ht="0" hidden="1" customHeight="1"/>
    <row r="4673" ht="0" hidden="1" customHeight="1"/>
    <row r="4674" ht="0" hidden="1" customHeight="1"/>
    <row r="4675" ht="0" hidden="1" customHeight="1"/>
    <row r="4676" ht="0" hidden="1" customHeight="1"/>
    <row r="4677" ht="0" hidden="1" customHeight="1"/>
    <row r="4678" ht="0" hidden="1" customHeight="1"/>
    <row r="4679" ht="0" hidden="1" customHeight="1"/>
    <row r="4680" ht="0" hidden="1" customHeight="1"/>
    <row r="4681" ht="0" hidden="1" customHeight="1"/>
    <row r="4682" ht="0" hidden="1" customHeight="1"/>
    <row r="4683" ht="0" hidden="1" customHeight="1"/>
    <row r="4684" ht="0" hidden="1" customHeight="1"/>
    <row r="4685" ht="0" hidden="1" customHeight="1"/>
    <row r="4686" ht="0" hidden="1" customHeight="1"/>
    <row r="4687" ht="0" hidden="1" customHeight="1"/>
    <row r="4688" ht="0" hidden="1" customHeight="1"/>
    <row r="4689" ht="0" hidden="1" customHeight="1"/>
    <row r="4690" ht="0" hidden="1" customHeight="1"/>
    <row r="4691" ht="0" hidden="1" customHeight="1"/>
    <row r="4692" ht="0" hidden="1" customHeight="1"/>
    <row r="4693" ht="0" hidden="1" customHeight="1"/>
    <row r="4694" ht="0" hidden="1" customHeight="1"/>
    <row r="4695" ht="0" hidden="1" customHeight="1"/>
    <row r="4696" ht="0" hidden="1" customHeight="1"/>
    <row r="4697" ht="0" hidden="1" customHeight="1"/>
    <row r="4698" ht="0" hidden="1" customHeight="1"/>
    <row r="4699" ht="0" hidden="1" customHeight="1"/>
    <row r="4700" ht="0" hidden="1" customHeight="1"/>
    <row r="4701" ht="0" hidden="1" customHeight="1"/>
    <row r="4702" ht="0" hidden="1" customHeight="1"/>
    <row r="4703" ht="0" hidden="1" customHeight="1"/>
    <row r="4704" ht="0" hidden="1" customHeight="1"/>
    <row r="4705" ht="0" hidden="1" customHeight="1"/>
    <row r="4706" ht="0" hidden="1" customHeight="1"/>
    <row r="4707" ht="0" hidden="1" customHeight="1"/>
    <row r="4708" ht="0" hidden="1" customHeight="1"/>
    <row r="4709" ht="0" hidden="1" customHeight="1"/>
    <row r="4710" ht="0" hidden="1" customHeight="1"/>
    <row r="4711" ht="0" hidden="1" customHeight="1"/>
    <row r="4712" ht="0" hidden="1" customHeight="1"/>
    <row r="4713" ht="0" hidden="1" customHeight="1"/>
    <row r="4714" ht="0" hidden="1" customHeight="1"/>
    <row r="4715" ht="0" hidden="1" customHeight="1"/>
    <row r="4716" ht="0" hidden="1" customHeight="1"/>
    <row r="4717" ht="0" hidden="1" customHeight="1"/>
    <row r="4718" ht="0" hidden="1" customHeight="1"/>
    <row r="4719" ht="0" hidden="1" customHeight="1"/>
    <row r="4720" ht="0" hidden="1" customHeight="1"/>
    <row r="4721" ht="0" hidden="1" customHeight="1"/>
    <row r="4722" ht="0" hidden="1" customHeight="1"/>
    <row r="4723" ht="0" hidden="1" customHeight="1"/>
    <row r="4724" ht="0" hidden="1" customHeight="1"/>
    <row r="4725" ht="0" hidden="1" customHeight="1"/>
    <row r="4726" ht="0" hidden="1" customHeight="1"/>
    <row r="4727" ht="0" hidden="1" customHeight="1"/>
    <row r="4728" ht="0" hidden="1" customHeight="1"/>
    <row r="4729" ht="0" hidden="1" customHeight="1"/>
    <row r="4730" ht="0" hidden="1" customHeight="1"/>
    <row r="4731" ht="0" hidden="1" customHeight="1"/>
    <row r="4732" ht="0" hidden="1" customHeight="1"/>
    <row r="4733" ht="0" hidden="1" customHeight="1"/>
    <row r="4734" ht="0" hidden="1" customHeight="1"/>
    <row r="4735" ht="0" hidden="1" customHeight="1"/>
    <row r="4736" ht="0" hidden="1" customHeight="1"/>
    <row r="4737" ht="0" hidden="1" customHeight="1"/>
    <row r="4738" ht="0" hidden="1" customHeight="1"/>
    <row r="4739" ht="0" hidden="1" customHeight="1"/>
    <row r="4740" ht="0" hidden="1" customHeight="1"/>
    <row r="4741" ht="0" hidden="1" customHeight="1"/>
    <row r="4742" ht="0" hidden="1" customHeight="1"/>
    <row r="4743" ht="0" hidden="1" customHeight="1"/>
    <row r="4744" ht="0" hidden="1" customHeight="1"/>
    <row r="4745" ht="0" hidden="1" customHeight="1"/>
    <row r="4746" ht="0" hidden="1" customHeight="1"/>
    <row r="4747" ht="0" hidden="1" customHeight="1"/>
    <row r="4748" ht="0" hidden="1" customHeight="1"/>
    <row r="4749" ht="0" hidden="1" customHeight="1"/>
    <row r="4750" ht="0" hidden="1" customHeight="1"/>
    <row r="4751" ht="0" hidden="1" customHeight="1"/>
    <row r="4752" ht="0" hidden="1" customHeight="1"/>
    <row r="4753" ht="0" hidden="1" customHeight="1"/>
    <row r="4754" ht="0" hidden="1" customHeight="1"/>
    <row r="4755" ht="0" hidden="1" customHeight="1"/>
    <row r="4756" ht="0" hidden="1" customHeight="1"/>
    <row r="4757" ht="0" hidden="1" customHeight="1"/>
    <row r="4758" ht="0" hidden="1" customHeight="1"/>
    <row r="4759" ht="0" hidden="1" customHeight="1"/>
    <row r="4760" ht="0" hidden="1" customHeight="1"/>
    <row r="4761" ht="0" hidden="1" customHeight="1"/>
    <row r="4762" ht="0" hidden="1" customHeight="1"/>
    <row r="4763" ht="0" hidden="1" customHeight="1"/>
    <row r="4764" ht="0" hidden="1" customHeight="1"/>
    <row r="4765" ht="0" hidden="1" customHeight="1"/>
    <row r="4766" ht="0" hidden="1" customHeight="1"/>
    <row r="4767" ht="0" hidden="1" customHeight="1"/>
    <row r="4768" ht="0" hidden="1" customHeight="1"/>
    <row r="4769" ht="0" hidden="1" customHeight="1"/>
    <row r="4770" ht="0" hidden="1" customHeight="1"/>
    <row r="4771" ht="0" hidden="1" customHeight="1"/>
    <row r="4772" ht="0" hidden="1" customHeight="1"/>
    <row r="4773" ht="0" hidden="1" customHeight="1"/>
    <row r="4774" ht="0" hidden="1" customHeight="1"/>
    <row r="4775" ht="0" hidden="1" customHeight="1"/>
    <row r="4776" ht="0" hidden="1" customHeight="1"/>
    <row r="4777" ht="0" hidden="1" customHeight="1"/>
    <row r="4778" ht="0" hidden="1" customHeight="1"/>
    <row r="4779" ht="0" hidden="1" customHeight="1"/>
    <row r="4780" ht="0" hidden="1" customHeight="1"/>
    <row r="4781" ht="0" hidden="1" customHeight="1"/>
    <row r="4782" ht="0" hidden="1" customHeight="1"/>
    <row r="4783" ht="0" hidden="1" customHeight="1"/>
    <row r="4784" ht="0" hidden="1" customHeight="1"/>
    <row r="4785" ht="0" hidden="1" customHeight="1"/>
    <row r="4786" ht="0" hidden="1" customHeight="1"/>
    <row r="4787" ht="0" hidden="1" customHeight="1"/>
    <row r="4788" ht="0" hidden="1" customHeight="1"/>
    <row r="4789" ht="0" hidden="1" customHeight="1"/>
    <row r="4790" ht="0" hidden="1" customHeight="1"/>
    <row r="4791" ht="0" hidden="1" customHeight="1"/>
    <row r="4792" ht="0" hidden="1" customHeight="1"/>
    <row r="4793" ht="0" hidden="1" customHeight="1"/>
    <row r="4794" ht="0" hidden="1" customHeight="1"/>
    <row r="4795" ht="0" hidden="1" customHeight="1"/>
    <row r="4796" ht="0" hidden="1" customHeight="1"/>
    <row r="4797" ht="0" hidden="1" customHeight="1"/>
    <row r="4798" ht="0" hidden="1" customHeight="1"/>
    <row r="4799" ht="0" hidden="1" customHeight="1"/>
    <row r="4800" ht="0" hidden="1" customHeight="1"/>
    <row r="4801" ht="0" hidden="1" customHeight="1"/>
    <row r="4802" ht="0" hidden="1" customHeight="1"/>
    <row r="4803" ht="0" hidden="1" customHeight="1"/>
    <row r="4804" ht="0" hidden="1" customHeight="1"/>
    <row r="4805" ht="0" hidden="1" customHeight="1"/>
    <row r="4806" ht="0" hidden="1" customHeight="1"/>
    <row r="4807" ht="0" hidden="1" customHeight="1"/>
    <row r="4808" ht="0" hidden="1" customHeight="1"/>
    <row r="4809" ht="0" hidden="1" customHeight="1"/>
    <row r="4810" ht="0" hidden="1" customHeight="1"/>
    <row r="4811" ht="0" hidden="1" customHeight="1"/>
    <row r="4812" ht="0" hidden="1" customHeight="1"/>
    <row r="4813" ht="0" hidden="1" customHeight="1"/>
    <row r="4814" ht="0" hidden="1" customHeight="1"/>
    <row r="4815" ht="0" hidden="1" customHeight="1"/>
    <row r="4816" ht="0" hidden="1" customHeight="1"/>
    <row r="4817" ht="0" hidden="1" customHeight="1"/>
    <row r="4818" ht="0" hidden="1" customHeight="1"/>
    <row r="4819" ht="0" hidden="1" customHeight="1"/>
    <row r="4820" ht="0" hidden="1" customHeight="1"/>
    <row r="4821" ht="0" hidden="1" customHeight="1"/>
    <row r="4822" ht="0" hidden="1" customHeight="1"/>
    <row r="4823" ht="0" hidden="1" customHeight="1"/>
    <row r="4824" ht="0" hidden="1" customHeight="1"/>
    <row r="4825" ht="0" hidden="1" customHeight="1"/>
    <row r="4826" ht="0" hidden="1" customHeight="1"/>
    <row r="4827" ht="0" hidden="1" customHeight="1"/>
    <row r="4828" ht="0" hidden="1" customHeight="1"/>
    <row r="4829" ht="0" hidden="1" customHeight="1"/>
    <row r="4830" ht="0" hidden="1" customHeight="1"/>
    <row r="4831" ht="0" hidden="1" customHeight="1"/>
    <row r="4832" ht="0" hidden="1" customHeight="1"/>
    <row r="4833" ht="0" hidden="1" customHeight="1"/>
    <row r="4834" ht="0" hidden="1" customHeight="1"/>
    <row r="4835" ht="0" hidden="1" customHeight="1"/>
    <row r="4836" ht="0" hidden="1" customHeight="1"/>
    <row r="4837" ht="0" hidden="1" customHeight="1"/>
    <row r="4838" ht="0" hidden="1" customHeight="1"/>
    <row r="4839" ht="0" hidden="1" customHeight="1"/>
    <row r="4840" ht="0" hidden="1" customHeight="1"/>
    <row r="4841" ht="0" hidden="1" customHeight="1"/>
    <row r="4842" ht="0" hidden="1" customHeight="1"/>
    <row r="4843" ht="0" hidden="1" customHeight="1"/>
    <row r="4844" ht="0" hidden="1" customHeight="1"/>
    <row r="4845" ht="0" hidden="1" customHeight="1"/>
    <row r="4846" ht="0" hidden="1" customHeight="1"/>
    <row r="4847" ht="0" hidden="1" customHeight="1"/>
    <row r="4848" ht="0" hidden="1" customHeight="1"/>
    <row r="4849" ht="0" hidden="1" customHeight="1"/>
    <row r="4850" ht="0" hidden="1" customHeight="1"/>
    <row r="4851" ht="0" hidden="1" customHeight="1"/>
    <row r="4852" ht="0" hidden="1" customHeight="1"/>
    <row r="4853" ht="0" hidden="1" customHeight="1"/>
    <row r="4854" ht="0" hidden="1" customHeight="1"/>
    <row r="4855" ht="0" hidden="1" customHeight="1"/>
    <row r="4856" ht="0" hidden="1" customHeight="1"/>
    <row r="4857" ht="0" hidden="1" customHeight="1"/>
    <row r="4858" ht="0" hidden="1" customHeight="1"/>
    <row r="4859" ht="0" hidden="1" customHeight="1"/>
    <row r="4860" ht="0" hidden="1" customHeight="1"/>
    <row r="4861" ht="0" hidden="1" customHeight="1"/>
    <row r="4862" ht="0" hidden="1" customHeight="1"/>
    <row r="4863" ht="0" hidden="1" customHeight="1"/>
    <row r="4864" ht="0" hidden="1" customHeight="1"/>
    <row r="4865" ht="0" hidden="1" customHeight="1"/>
    <row r="4866" ht="0" hidden="1" customHeight="1"/>
    <row r="4867" ht="0" hidden="1" customHeight="1"/>
    <row r="4868" ht="0" hidden="1" customHeight="1"/>
    <row r="4869" ht="0" hidden="1" customHeight="1"/>
    <row r="4870" ht="0" hidden="1" customHeight="1"/>
    <row r="4871" ht="0" hidden="1" customHeight="1"/>
    <row r="4872" ht="0" hidden="1" customHeight="1"/>
    <row r="4873" ht="0" hidden="1" customHeight="1"/>
    <row r="4874" ht="0" hidden="1" customHeight="1"/>
    <row r="4875" ht="0" hidden="1" customHeight="1"/>
    <row r="4876" ht="0" hidden="1" customHeight="1"/>
    <row r="4877" ht="0" hidden="1" customHeight="1"/>
    <row r="4878" ht="0" hidden="1" customHeight="1"/>
    <row r="4879" ht="0" hidden="1" customHeight="1"/>
    <row r="4880" ht="0" hidden="1" customHeight="1"/>
    <row r="4881" ht="0" hidden="1" customHeight="1"/>
    <row r="4882" ht="0" hidden="1" customHeight="1"/>
    <row r="4883" ht="0" hidden="1" customHeight="1"/>
    <row r="4884" ht="0" hidden="1" customHeight="1"/>
    <row r="4885" ht="0" hidden="1" customHeight="1"/>
    <row r="4886" ht="0" hidden="1" customHeight="1"/>
    <row r="4887" ht="0" hidden="1" customHeight="1"/>
    <row r="4888" ht="0" hidden="1" customHeight="1"/>
    <row r="4889" ht="0" hidden="1" customHeight="1"/>
    <row r="4890" ht="0" hidden="1" customHeight="1"/>
    <row r="4891" ht="0" hidden="1" customHeight="1"/>
    <row r="4892" ht="0" hidden="1" customHeight="1"/>
    <row r="4893" ht="0" hidden="1" customHeight="1"/>
    <row r="4894" ht="0" hidden="1" customHeight="1"/>
    <row r="4895" ht="0" hidden="1" customHeight="1"/>
    <row r="4896" ht="0" hidden="1" customHeight="1"/>
    <row r="4897" ht="0" hidden="1" customHeight="1"/>
    <row r="4898" ht="0" hidden="1" customHeight="1"/>
    <row r="4899" ht="0" hidden="1" customHeight="1"/>
    <row r="4900" ht="0" hidden="1" customHeight="1"/>
    <row r="4901" ht="0" hidden="1" customHeight="1"/>
    <row r="4902" ht="0" hidden="1" customHeight="1"/>
    <row r="4903" ht="0" hidden="1" customHeight="1"/>
    <row r="4904" ht="0" hidden="1" customHeight="1"/>
    <row r="4905" ht="0" hidden="1" customHeight="1"/>
    <row r="4906" ht="0" hidden="1" customHeight="1"/>
    <row r="4907" ht="0" hidden="1" customHeight="1"/>
    <row r="4908" ht="0" hidden="1" customHeight="1"/>
    <row r="4909" ht="0" hidden="1" customHeight="1"/>
    <row r="4910" ht="0" hidden="1" customHeight="1"/>
    <row r="4911" ht="0" hidden="1" customHeight="1"/>
    <row r="4912" ht="0" hidden="1" customHeight="1"/>
    <row r="4913" ht="0" hidden="1" customHeight="1"/>
    <row r="4914" ht="0" hidden="1" customHeight="1"/>
    <row r="4915" ht="0" hidden="1" customHeight="1"/>
    <row r="4916" ht="0" hidden="1" customHeight="1"/>
    <row r="4917" ht="0" hidden="1" customHeight="1"/>
    <row r="4918" ht="0" hidden="1" customHeight="1"/>
    <row r="4919" ht="0" hidden="1" customHeight="1"/>
    <row r="4920" ht="0" hidden="1" customHeight="1"/>
    <row r="4921" ht="0" hidden="1" customHeight="1"/>
    <row r="4922" ht="0" hidden="1" customHeight="1"/>
    <row r="4923" ht="0" hidden="1" customHeight="1"/>
    <row r="4924" ht="0" hidden="1" customHeight="1"/>
    <row r="4925" ht="0" hidden="1" customHeight="1"/>
    <row r="4926" ht="0" hidden="1" customHeight="1"/>
    <row r="4927" ht="0" hidden="1" customHeight="1"/>
    <row r="4928" ht="0" hidden="1" customHeight="1"/>
    <row r="4929" ht="0" hidden="1" customHeight="1"/>
    <row r="4930" ht="0" hidden="1" customHeight="1"/>
    <row r="4931" ht="0" hidden="1" customHeight="1"/>
    <row r="4932" ht="0" hidden="1" customHeight="1"/>
    <row r="4933" ht="0" hidden="1" customHeight="1"/>
    <row r="4934" ht="0" hidden="1" customHeight="1"/>
    <row r="4935" ht="0" hidden="1" customHeight="1"/>
    <row r="4936" ht="0" hidden="1" customHeight="1"/>
    <row r="4937" ht="0" hidden="1" customHeight="1"/>
    <row r="4938" ht="0" hidden="1" customHeight="1"/>
    <row r="4939" ht="0" hidden="1" customHeight="1"/>
    <row r="4940" ht="0" hidden="1" customHeight="1"/>
    <row r="4941" ht="0" hidden="1" customHeight="1"/>
    <row r="4942" ht="0" hidden="1" customHeight="1"/>
    <row r="4943" ht="0" hidden="1" customHeight="1"/>
    <row r="4944" ht="0" hidden="1" customHeight="1"/>
    <row r="4945" ht="0" hidden="1" customHeight="1"/>
    <row r="4946" ht="0" hidden="1" customHeight="1"/>
    <row r="4947" ht="0" hidden="1" customHeight="1"/>
    <row r="4948" ht="0" hidden="1" customHeight="1"/>
    <row r="4949" ht="0" hidden="1" customHeight="1"/>
    <row r="4950" ht="0" hidden="1" customHeight="1"/>
    <row r="4951" ht="0" hidden="1" customHeight="1"/>
    <row r="4952" ht="0" hidden="1" customHeight="1"/>
    <row r="4953" ht="0" hidden="1" customHeight="1"/>
    <row r="4954" ht="0" hidden="1" customHeight="1"/>
    <row r="4955" ht="0" hidden="1" customHeight="1"/>
    <row r="4956" ht="0" hidden="1" customHeight="1"/>
    <row r="4957" ht="0" hidden="1" customHeight="1"/>
    <row r="4958" ht="0" hidden="1" customHeight="1"/>
    <row r="4959" ht="0" hidden="1" customHeight="1"/>
    <row r="4960" ht="0" hidden="1" customHeight="1"/>
    <row r="4961" ht="0" hidden="1" customHeight="1"/>
    <row r="4962" ht="0" hidden="1" customHeight="1"/>
    <row r="4963" ht="0" hidden="1" customHeight="1"/>
    <row r="4964" ht="0" hidden="1" customHeight="1"/>
    <row r="4965" ht="0" hidden="1" customHeight="1"/>
    <row r="4966" ht="0" hidden="1" customHeight="1"/>
    <row r="4967" ht="0" hidden="1" customHeight="1"/>
    <row r="4968" ht="0" hidden="1" customHeight="1"/>
    <row r="4969" ht="0" hidden="1" customHeight="1"/>
    <row r="4970" ht="0" hidden="1" customHeight="1"/>
    <row r="4971" ht="0" hidden="1" customHeight="1"/>
    <row r="4972" ht="0" hidden="1" customHeight="1"/>
    <row r="4973" ht="0" hidden="1" customHeight="1"/>
    <row r="4974" ht="0" hidden="1" customHeight="1"/>
    <row r="4975" ht="0" hidden="1" customHeight="1"/>
    <row r="4976" ht="0" hidden="1" customHeight="1"/>
    <row r="4977" ht="0" hidden="1" customHeight="1"/>
    <row r="4978" ht="0" hidden="1" customHeight="1"/>
    <row r="4979" ht="0" hidden="1" customHeight="1"/>
    <row r="4980" ht="0" hidden="1" customHeight="1"/>
    <row r="4981" ht="0" hidden="1" customHeight="1"/>
    <row r="4982" ht="0" hidden="1" customHeight="1"/>
    <row r="4983" ht="0" hidden="1" customHeight="1"/>
    <row r="4984" ht="0" hidden="1" customHeight="1"/>
    <row r="4985" ht="0" hidden="1" customHeight="1"/>
    <row r="4986" ht="0" hidden="1" customHeight="1"/>
    <row r="4987" ht="0" hidden="1" customHeight="1"/>
    <row r="4988" ht="0" hidden="1" customHeight="1"/>
    <row r="4989" ht="0" hidden="1" customHeight="1"/>
    <row r="4990" ht="0" hidden="1" customHeight="1"/>
    <row r="4991" ht="0" hidden="1" customHeight="1"/>
    <row r="4992" ht="0" hidden="1" customHeight="1"/>
    <row r="4993" ht="0" hidden="1" customHeight="1"/>
    <row r="4994" ht="0" hidden="1" customHeight="1"/>
    <row r="4995" ht="0" hidden="1" customHeight="1"/>
    <row r="4996" ht="0" hidden="1" customHeight="1"/>
    <row r="4997" ht="0" hidden="1" customHeight="1"/>
    <row r="4998" ht="0" hidden="1" customHeight="1"/>
    <row r="4999" ht="0" hidden="1" customHeight="1"/>
    <row r="5000" ht="0" hidden="1" customHeight="1"/>
    <row r="5001" ht="0" hidden="1" customHeight="1"/>
    <row r="5002" ht="0" hidden="1" customHeight="1"/>
    <row r="5003" ht="0" hidden="1" customHeight="1"/>
    <row r="5004" ht="0" hidden="1" customHeight="1"/>
    <row r="5005" ht="0" hidden="1" customHeight="1"/>
    <row r="5006" ht="0" hidden="1" customHeight="1"/>
    <row r="5007" ht="0" hidden="1" customHeight="1"/>
    <row r="5008" ht="0" hidden="1" customHeight="1"/>
    <row r="5009" ht="0" hidden="1" customHeight="1"/>
    <row r="5010" ht="0" hidden="1" customHeight="1"/>
    <row r="5011" ht="0" hidden="1" customHeight="1"/>
    <row r="5012" ht="0" hidden="1" customHeight="1"/>
    <row r="5013" ht="0" hidden="1" customHeight="1"/>
    <row r="5014" ht="0" hidden="1" customHeight="1"/>
    <row r="5015" ht="0" hidden="1" customHeight="1"/>
    <row r="5016" ht="0" hidden="1" customHeight="1"/>
    <row r="5017" ht="0" hidden="1" customHeight="1"/>
    <row r="5018" ht="0" hidden="1" customHeight="1"/>
    <row r="5019" ht="0" hidden="1" customHeight="1"/>
    <row r="5020" ht="0" hidden="1" customHeight="1"/>
    <row r="5021" ht="0" hidden="1" customHeight="1"/>
    <row r="5022" ht="0" hidden="1" customHeight="1"/>
    <row r="5023" ht="0" hidden="1" customHeight="1"/>
    <row r="5024" ht="0" hidden="1" customHeight="1"/>
    <row r="5025" ht="0" hidden="1" customHeight="1"/>
    <row r="5026" ht="0" hidden="1" customHeight="1"/>
    <row r="5027" ht="0" hidden="1" customHeight="1"/>
    <row r="5028" ht="0" hidden="1" customHeight="1"/>
    <row r="5029" ht="0" hidden="1" customHeight="1"/>
    <row r="5030" ht="0" hidden="1" customHeight="1"/>
    <row r="5031" ht="0" hidden="1" customHeight="1"/>
    <row r="5032" ht="0" hidden="1" customHeight="1"/>
    <row r="5033" ht="0" hidden="1" customHeight="1"/>
    <row r="5034" ht="0" hidden="1" customHeight="1"/>
    <row r="5035" ht="0" hidden="1" customHeight="1"/>
    <row r="5036" ht="0" hidden="1" customHeight="1"/>
    <row r="5037" ht="0" hidden="1" customHeight="1"/>
    <row r="5038" ht="0" hidden="1" customHeight="1"/>
    <row r="5039" ht="0" hidden="1" customHeight="1"/>
    <row r="5040" ht="0" hidden="1" customHeight="1"/>
    <row r="5041" ht="0" hidden="1" customHeight="1"/>
    <row r="5042" ht="0" hidden="1" customHeight="1"/>
    <row r="5043" ht="0" hidden="1" customHeight="1"/>
    <row r="5044" ht="0" hidden="1" customHeight="1"/>
    <row r="5045" ht="0" hidden="1" customHeight="1"/>
    <row r="5046" ht="0" hidden="1" customHeight="1" thickTop="1" thickBot="1"/>
    <row r="5047" ht="0" hidden="1" customHeight="1" thickTop="1" thickBot="1"/>
    <row r="5048" ht="0" hidden="1" customHeight="1" thickTop="1" thickBot="1"/>
    <row r="5049" ht="0" hidden="1" customHeight="1" thickTop="1" thickBot="1"/>
    <row r="5050" ht="0" hidden="1" customHeight="1" thickTop="1" thickBot="1"/>
  </sheetData>
  <sheetProtection algorithmName="SHA-512" hashValue="cC13tY7Xhg6C59y9SnWPq97gtsG0FSTxYhLIHEEByKWTAdBSSGEP+ITk7FHHyP1DvazTEd8WC4HscGa3P+fo1w==" saltValue="sKICBUElAW4oVyp8N/tLcA==" spinCount="100000" sheet="1" objects="1" scenarios="1"/>
  <sortState xmlns:xlrd2="http://schemas.microsoft.com/office/spreadsheetml/2017/richdata2" ref="R210:R218">
    <sortCondition ref="R209"/>
  </sortState>
  <dataConsolidate link="1"/>
  <mergeCells count="73">
    <mergeCell ref="M9:N9"/>
    <mergeCell ref="O9:R9"/>
    <mergeCell ref="S6:U7"/>
    <mergeCell ref="Q50:V50"/>
    <mergeCell ref="Q31:V31"/>
    <mergeCell ref="Q21:V21"/>
    <mergeCell ref="Q22:V22"/>
    <mergeCell ref="Q24:V24"/>
    <mergeCell ref="Q25:V25"/>
    <mergeCell ref="Q32:V32"/>
    <mergeCell ref="Q33:V33"/>
    <mergeCell ref="Q39:V39"/>
    <mergeCell ref="Q29:V29"/>
    <mergeCell ref="Q30:V30"/>
    <mergeCell ref="Q49:V49"/>
    <mergeCell ref="Q47:V47"/>
    <mergeCell ref="Q48:V48"/>
    <mergeCell ref="Q40:V40"/>
    <mergeCell ref="Q41:V41"/>
    <mergeCell ref="M54:X54"/>
    <mergeCell ref="M7:N7"/>
    <mergeCell ref="M6:N6"/>
    <mergeCell ref="Q42:V42"/>
    <mergeCell ref="Q43:V43"/>
    <mergeCell ref="Q51:V51"/>
    <mergeCell ref="Q38:V38"/>
    <mergeCell ref="Q28:V28"/>
    <mergeCell ref="Q44:V44"/>
    <mergeCell ref="Q45:V45"/>
    <mergeCell ref="Q46:V46"/>
    <mergeCell ref="S19:V19"/>
    <mergeCell ref="S20:V20"/>
    <mergeCell ref="Q35:V35"/>
    <mergeCell ref="Q23:V23"/>
    <mergeCell ref="S18:V18"/>
    <mergeCell ref="S16:V16"/>
    <mergeCell ref="M10:X10"/>
    <mergeCell ref="M11:O11"/>
    <mergeCell ref="P11:S11"/>
    <mergeCell ref="T11:X11"/>
    <mergeCell ref="Q12:T12"/>
    <mergeCell ref="M15:X15"/>
    <mergeCell ref="Q34:V34"/>
    <mergeCell ref="Q26:V26"/>
    <mergeCell ref="Q27:V27"/>
    <mergeCell ref="Q36:V36"/>
    <mergeCell ref="Q37:V37"/>
    <mergeCell ref="W1:X1"/>
    <mergeCell ref="W3:X3"/>
    <mergeCell ref="M1:Q1"/>
    <mergeCell ref="R1:S1"/>
    <mergeCell ref="T1:U1"/>
    <mergeCell ref="R2:S2"/>
    <mergeCell ref="S3:U3"/>
    <mergeCell ref="O2:Q2"/>
    <mergeCell ref="M2:N2"/>
    <mergeCell ref="T2:U2"/>
    <mergeCell ref="M3:R3"/>
    <mergeCell ref="D16:D17"/>
    <mergeCell ref="C16:C17"/>
    <mergeCell ref="V2:X2"/>
    <mergeCell ref="O4:R4"/>
    <mergeCell ref="O5:R5"/>
    <mergeCell ref="O6:R6"/>
    <mergeCell ref="S4:T4"/>
    <mergeCell ref="M5:N5"/>
    <mergeCell ref="M4:N4"/>
    <mergeCell ref="M8:N8"/>
    <mergeCell ref="O8:R8"/>
    <mergeCell ref="S8:U9"/>
    <mergeCell ref="S5:T5"/>
    <mergeCell ref="O7:R7"/>
    <mergeCell ref="S17:V17"/>
  </mergeCells>
  <conditionalFormatting sqref="F8:H10 M2:M3 M54:M84 E14:E15 E11:H11 E12 E17 N52:W53 X88:Y88 F3:I4 F7:I7 E1:I2 Y89 E5:I6 X4 P16:Q16 Q18 Y52:Y84 I14:I15 W18:X18 E18:I18 W16:X16 E16:H16 E13:I13 B1:B960 E86:E87 G87 V85:Y87 I86:I87 E88:F88 H88:H89 J90 R206:R307 R308:Y334 N102:W103 L100:L101 E92:E93 P91 I101 M101 N91:N97 N100 N107:W107 L106:M107 L105 N104:N106 O116:Q334 L109:M117 N110:Q115 R110:W205 N109 N116:N164 T95">
    <cfRule type="containsText" dxfId="83" priority="249" operator="containsText" text="#N/A">
      <formula>NOT(ISERROR(SEARCH("#N/A",B1)))</formula>
    </cfRule>
  </conditionalFormatting>
  <conditionalFormatting sqref="V2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0">
    <cfRule type="containsText" dxfId="82" priority="243" operator="containsText" text="#N/A">
      <formula>NOT(ISERROR(SEARCH("#N/A",E10)))</formula>
    </cfRule>
  </conditionalFormatting>
  <conditionalFormatting sqref="N18">
    <cfRule type="containsText" dxfId="81" priority="231" operator="containsText" text="#N/A">
      <formula>NOT(ISERROR(SEARCH("#N/A",N18)))</formula>
    </cfRule>
  </conditionalFormatting>
  <conditionalFormatting sqref="M16:M17">
    <cfRule type="containsText" dxfId="80" priority="232" operator="containsText" text="#N/A">
      <formula>NOT(ISERROR(SEARCH("#N/A",M16)))</formula>
    </cfRule>
  </conditionalFormatting>
  <conditionalFormatting sqref="O4">
    <cfRule type="containsText" dxfId="79" priority="230" operator="containsText" text="#N/A">
      <formula>NOT(ISERROR(SEARCH("#N/A",O4)))</formula>
    </cfRule>
  </conditionalFormatting>
  <conditionalFormatting sqref="M5:M6">
    <cfRule type="containsText" dxfId="78" priority="218" operator="containsText" text="#N/A">
      <formula>NOT(ISERROR(SEARCH("#N/A",M5)))</formula>
    </cfRule>
  </conditionalFormatting>
  <conditionalFormatting sqref="M7">
    <cfRule type="containsText" dxfId="77" priority="216" operator="containsText" text="#N/A">
      <formula>NOT(ISERROR(SEARCH("#N/A",M7)))</formula>
    </cfRule>
  </conditionalFormatting>
  <conditionalFormatting sqref="M18">
    <cfRule type="containsText" dxfId="76" priority="220" operator="containsText" text="#N/A">
      <formula>NOT(ISERROR(SEARCH("#N/A",M18)))</formula>
    </cfRule>
  </conditionalFormatting>
  <conditionalFormatting sqref="M6">
    <cfRule type="containsText" dxfId="75" priority="217" operator="containsText" text="#N/A">
      <formula>NOT(ISERROR(SEARCH("#N/A",M6)))</formula>
    </cfRule>
  </conditionalFormatting>
  <conditionalFormatting sqref="M4">
    <cfRule type="containsText" dxfId="74" priority="219" operator="containsText" text="#N/A">
      <formula>NOT(ISERROR(SEARCH("#N/A",M4)))</formula>
    </cfRule>
  </conditionalFormatting>
  <conditionalFormatting sqref="O7">
    <cfRule type="containsText" dxfId="73" priority="209" operator="containsText" text="#N/A">
      <formula>NOT(ISERROR(SEARCH("#N/A",O7)))</formula>
    </cfRule>
  </conditionalFormatting>
  <conditionalFormatting sqref="O5:O6">
    <cfRule type="containsText" dxfId="72" priority="211" operator="containsText" text="#N/A">
      <formula>NOT(ISERROR(SEARCH("#N/A",O5)))</formula>
    </cfRule>
  </conditionalFormatting>
  <conditionalFormatting sqref="O6">
    <cfRule type="containsText" dxfId="71" priority="210" operator="containsText" text="#N/A">
      <formula>NOT(ISERROR(SEARCH("#N/A",O6)))</formula>
    </cfRule>
  </conditionalFormatting>
  <conditionalFormatting sqref="X8">
    <cfRule type="containsErrors" dxfId="70" priority="208">
      <formula>ISERROR(X8)</formula>
    </cfRule>
  </conditionalFormatting>
  <conditionalFormatting sqref="N16">
    <cfRule type="containsText" dxfId="69" priority="197" operator="containsText" text="#N/A">
      <formula>NOT(ISERROR(SEARCH("#N/A",N16)))</formula>
    </cfRule>
  </conditionalFormatting>
  <conditionalFormatting sqref="O128:W128">
    <cfRule type="iconSet" priority="192">
      <iconSet iconSet="3Arrows">
        <cfvo type="percent" val="0"/>
        <cfvo type="percent" val="33"/>
        <cfvo type="percent" val="67"/>
      </iconSet>
    </cfRule>
  </conditionalFormatting>
  <conditionalFormatting sqref="M1">
    <cfRule type="containsText" dxfId="68" priority="178" operator="containsText" text="#N/A">
      <formula>NOT(ISERROR(SEARCH("#N/A",M1)))</formula>
    </cfRule>
  </conditionalFormatting>
  <conditionalFormatting sqref="O8">
    <cfRule type="containsText" dxfId="67" priority="160" operator="containsText" text="#N/A">
      <formula>NOT(ISERROR(SEARCH("#N/A",O8)))</formula>
    </cfRule>
  </conditionalFormatting>
  <conditionalFormatting sqref="M8">
    <cfRule type="containsText" dxfId="66" priority="161" operator="containsText" text="#N/A">
      <formula>NOT(ISERROR(SEARCH("#N/A",M8)))</formula>
    </cfRule>
  </conditionalFormatting>
  <conditionalFormatting sqref="V3">
    <cfRule type="containsText" dxfId="65" priority="158" operator="containsText" text="#N/A">
      <formula>NOT(ISERROR(SEARCH("#N/A",V3)))</formula>
    </cfRule>
  </conditionalFormatting>
  <conditionalFormatting sqref="X52:X53 X19 W21:X26">
    <cfRule type="containsErrors" dxfId="64" priority="147">
      <formula>ISERROR(W19)</formula>
    </cfRule>
  </conditionalFormatting>
  <conditionalFormatting sqref="S3">
    <cfRule type="containsText" dxfId="63" priority="102" operator="containsText" text="#N/A">
      <formula>NOT(ISERROR(SEARCH("#N/A",S3)))</formula>
    </cfRule>
  </conditionalFormatting>
  <conditionalFormatting sqref="W88">
    <cfRule type="containsText" dxfId="62" priority="91" operator="containsText" text="#N/A">
      <formula>NOT(ISERROR(SEARCH("#N/A",W88)))</formula>
    </cfRule>
  </conditionalFormatting>
  <conditionalFormatting sqref="H101">
    <cfRule type="containsText" dxfId="61" priority="89" operator="containsText" text="#N/A">
      <formula>NOT(ISERROR(SEARCH("#N/A",H101)))</formula>
    </cfRule>
  </conditionalFormatting>
  <conditionalFormatting sqref="H101">
    <cfRule type="containsText" dxfId="60" priority="88" operator="containsText" text="#N/A">
      <formula>NOT(ISERROR(SEARCH("#N/A",H101)))</formula>
    </cfRule>
  </conditionalFormatting>
  <conditionalFormatting sqref="P18">
    <cfRule type="containsText" dxfId="58" priority="82" operator="containsText" text="#N/A">
      <formula>NOT(ISERROR(SEARCH("#N/A",P18)))</formula>
    </cfRule>
  </conditionalFormatting>
  <conditionalFormatting sqref="S8">
    <cfRule type="containsText" dxfId="57" priority="79" operator="containsText" text="#N/A">
      <formula>NOT(ISERROR(SEARCH("#N/A",S8)))</formula>
    </cfRule>
  </conditionalFormatting>
  <conditionalFormatting sqref="F89">
    <cfRule type="containsText" dxfId="56" priority="77" operator="containsText" text="#N/A">
      <formula>NOT(ISERROR(SEARCH("#N/A",F89)))</formula>
    </cfRule>
  </conditionalFormatting>
  <conditionalFormatting sqref="X7">
    <cfRule type="containsErrors" dxfId="55" priority="75">
      <formula>ISERROR(X7)</formula>
    </cfRule>
    <cfRule type="containsText" dxfId="54" priority="76" operator="containsText" text="#N/A">
      <formula>NOT(ISERROR(SEARCH("#N/A",X7)))</formula>
    </cfRule>
  </conditionalFormatting>
  <conditionalFormatting sqref="O96">
    <cfRule type="containsText" dxfId="53" priority="71" operator="containsText" text="#N/A">
      <formula>NOT(ISERROR(SEARCH("#N/A",O96)))</formula>
    </cfRule>
  </conditionalFormatting>
  <conditionalFormatting sqref="O95:O96">
    <cfRule type="containsText" dxfId="52" priority="72" operator="containsText" text="#N/A">
      <formula>NOT(ISERROR(SEARCH("#N/A",O95)))</formula>
    </cfRule>
  </conditionalFormatting>
  <conditionalFormatting sqref="T96">
    <cfRule type="containsText" dxfId="51" priority="68" operator="containsText" text="#N/A">
      <formula>NOT(ISERROR(SEARCH("#N/A",T96)))</formula>
    </cfRule>
  </conditionalFormatting>
  <conditionalFormatting sqref="T97">
    <cfRule type="containsText" dxfId="50" priority="67" operator="containsText" text="#N/A">
      <formula>NOT(ISERROR(SEARCH("#N/A",T97)))</formula>
    </cfRule>
  </conditionalFormatting>
  <conditionalFormatting sqref="W27:X51">
    <cfRule type="containsErrors" dxfId="49" priority="66">
      <formula>ISERROR(W27)</formula>
    </cfRule>
  </conditionalFormatting>
  <conditionalFormatting sqref="O16">
    <cfRule type="containsText" dxfId="48" priority="65" operator="containsText" text="#N/A">
      <formula>NOT(ISERROR(SEARCH("#N/A",O16)))</formula>
    </cfRule>
  </conditionalFormatting>
  <conditionalFormatting sqref="O18">
    <cfRule type="containsText" dxfId="47" priority="64" operator="containsText" text="#N/A">
      <formula>NOT(ISERROR(SEARCH("#N/A",O18)))</formula>
    </cfRule>
  </conditionalFormatting>
  <conditionalFormatting sqref="E94:F94">
    <cfRule type="containsText" dxfId="46" priority="63" operator="containsText" text="#N/A">
      <formula>NOT(ISERROR(SEARCH("#N/A",E94)))</formula>
    </cfRule>
  </conditionalFormatting>
  <conditionalFormatting sqref="X20">
    <cfRule type="containsErrors" dxfId="45" priority="61">
      <formula>ISERROR(X20)</formula>
    </cfRule>
  </conditionalFormatting>
  <conditionalFormatting sqref="O104:X104">
    <cfRule type="containsText" dxfId="44" priority="60" operator="containsText" text="#N/A">
      <formula>NOT(ISERROR(SEARCH("#N/A",O104)))</formula>
    </cfRule>
  </conditionalFormatting>
  <conditionalFormatting sqref="O108">
    <cfRule type="containsText" dxfId="43" priority="50" operator="containsText" text="#N/A">
      <formula>NOT(ISERROR(SEARCH("#N/A",O108)))</formula>
    </cfRule>
  </conditionalFormatting>
  <conditionalFormatting sqref="O106:P106">
    <cfRule type="containsText" dxfId="42" priority="58" operator="containsText" text="#N/A">
      <formula>NOT(ISERROR(SEARCH("#N/A",O106)))</formula>
    </cfRule>
  </conditionalFormatting>
  <conditionalFormatting sqref="S16">
    <cfRule type="containsText" dxfId="41" priority="57" operator="containsText" text="#N/A">
      <formula>NOT(ISERROR(SEARCH("#N/A",S16)))</formula>
    </cfRule>
  </conditionalFormatting>
  <conditionalFormatting sqref="O105:P105">
    <cfRule type="containsText" dxfId="40" priority="56" operator="containsText" text="#N/A">
      <formula>NOT(ISERROR(SEARCH("#N/A",O105)))</formula>
    </cfRule>
  </conditionalFormatting>
  <conditionalFormatting sqref="W19">
    <cfRule type="containsErrors" dxfId="39" priority="55">
      <formula>ISERROR(W19)</formula>
    </cfRule>
  </conditionalFormatting>
  <conditionalFormatting sqref="N128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N108">
    <cfRule type="containsText" dxfId="38" priority="52" operator="containsText" text="#N/A">
      <formula>NOT(ISERROR(SEARCH("#N/A",N108)))</formula>
    </cfRule>
  </conditionalFormatting>
  <conditionalFormatting sqref="O108">
    <cfRule type="containsText" dxfId="37" priority="51" operator="containsText" text="#N/A">
      <formula>NOT(ISERROR(SEARCH("#N/A",O108)))</formula>
    </cfRule>
  </conditionalFormatting>
  <conditionalFormatting sqref="O109">
    <cfRule type="containsText" dxfId="36" priority="48" operator="containsText" text="#N/A">
      <formula>NOT(ISERROR(SEARCH("#N/A",O109)))</formula>
    </cfRule>
  </conditionalFormatting>
  <conditionalFormatting sqref="L102">
    <cfRule type="containsText" dxfId="35" priority="47" operator="containsText" text="#N/A">
      <formula>NOT(ISERROR(SEARCH("#N/A",L102)))</formula>
    </cfRule>
  </conditionalFormatting>
  <conditionalFormatting sqref="AC102:AE103 AC107:AE107">
    <cfRule type="containsText" dxfId="34" priority="43" operator="containsText" text="#N/A">
      <formula>NOT(ISERROR(SEARCH("#N/A",AC102)))</formula>
    </cfRule>
  </conditionalFormatting>
  <conditionalFormatting sqref="AC104:AF104">
    <cfRule type="containsText" dxfId="33" priority="42" operator="containsText" text="#N/A">
      <formula>NOT(ISERROR(SEARCH("#N/A",AC104)))</formula>
    </cfRule>
  </conditionalFormatting>
  <conditionalFormatting sqref="U96:Y96">
    <cfRule type="containsText" dxfId="32" priority="38" operator="containsText" text="#N/A">
      <formula>NOT(ISERROR(SEARCH("#N/A",U96)))</formula>
    </cfRule>
  </conditionalFormatting>
  <conditionalFormatting sqref="Z96">
    <cfRule type="containsText" dxfId="31" priority="37" operator="containsText" text="#N/A">
      <formula>NOT(ISERROR(SEARCH("#N/A",Z96)))</formula>
    </cfRule>
  </conditionalFormatting>
  <conditionalFormatting sqref="AA96">
    <cfRule type="containsText" dxfId="30" priority="36" operator="containsText" text="#N/A">
      <formula>NOT(ISERROR(SEARCH("#N/A",AA96)))</formula>
    </cfRule>
  </conditionalFormatting>
  <conditionalFormatting sqref="AB96">
    <cfRule type="containsText" dxfId="29" priority="35" operator="containsText" text="#N/A">
      <formula>NOT(ISERROR(SEARCH("#N/A",AB96)))</formula>
    </cfRule>
  </conditionalFormatting>
  <conditionalFormatting sqref="U95:AB95">
    <cfRule type="containsText" dxfId="28" priority="34" operator="containsText" text="#N/A">
      <formula>NOT(ISERROR(SEARCH("#N/A",U95)))</formula>
    </cfRule>
  </conditionalFormatting>
  <conditionalFormatting sqref="Q91:AB91">
    <cfRule type="containsText" dxfId="27" priority="32" operator="containsText" text="#N/A">
      <formula>NOT(ISERROR(SEARCH("#N/A",Q91)))</formula>
    </cfRule>
  </conditionalFormatting>
  <conditionalFormatting sqref="AF95">
    <cfRule type="containsText" dxfId="26" priority="28" operator="containsText" text="#N/A">
      <formula>NOT(ISERROR(SEARCH("#N/A",AF95)))</formula>
    </cfRule>
  </conditionalFormatting>
  <conditionalFormatting sqref="AF96">
    <cfRule type="containsText" dxfId="25" priority="27" operator="containsText" text="#N/A">
      <formula>NOT(ISERROR(SEARCH("#N/A",AF96)))</formula>
    </cfRule>
  </conditionalFormatting>
  <conditionalFormatting sqref="AG96:AK96">
    <cfRule type="containsText" dxfId="24" priority="26" operator="containsText" text="#N/A">
      <formula>NOT(ISERROR(SEARCH("#N/A",AG96)))</formula>
    </cfRule>
  </conditionalFormatting>
  <conditionalFormatting sqref="AL96">
    <cfRule type="containsText" dxfId="23" priority="25" operator="containsText" text="#N/A">
      <formula>NOT(ISERROR(SEARCH("#N/A",AL96)))</formula>
    </cfRule>
  </conditionalFormatting>
  <conditionalFormatting sqref="AM96">
    <cfRule type="containsText" dxfId="22" priority="24" operator="containsText" text="#N/A">
      <formula>NOT(ISERROR(SEARCH("#N/A",AM96)))</formula>
    </cfRule>
  </conditionalFormatting>
  <conditionalFormatting sqref="AN96">
    <cfRule type="containsText" dxfId="21" priority="23" operator="containsText" text="#N/A">
      <formula>NOT(ISERROR(SEARCH("#N/A",AN96)))</formula>
    </cfRule>
  </conditionalFormatting>
  <conditionalFormatting sqref="AG95:AN95">
    <cfRule type="containsText" dxfId="20" priority="22" operator="containsText" text="#N/A">
      <formula>NOT(ISERROR(SEARCH("#N/A",AG95)))</formula>
    </cfRule>
  </conditionalFormatting>
  <conditionalFormatting sqref="AF91:AN91">
    <cfRule type="containsText" dxfId="19" priority="21" operator="containsText" text="#N/A">
      <formula>NOT(ISERROR(SEARCH("#N/A",AF91)))</formula>
    </cfRule>
  </conditionalFormatting>
  <conditionalFormatting sqref="AC91:AE91">
    <cfRule type="containsText" dxfId="18" priority="19" operator="containsText" text="#N/A">
      <formula>NOT(ISERROR(SEARCH("#N/A",AC91)))</formula>
    </cfRule>
  </conditionalFormatting>
  <conditionalFormatting sqref="T108">
    <cfRule type="containsText" dxfId="17" priority="18" operator="containsText" text="#N/A">
      <formula>NOT(ISERROR(SEARCH("#N/A",T108)))</formula>
    </cfRule>
  </conditionalFormatting>
  <conditionalFormatting sqref="U108:Y108">
    <cfRule type="containsText" dxfId="16" priority="17" operator="containsText" text="#N/A">
      <formula>NOT(ISERROR(SEARCH("#N/A",U108)))</formula>
    </cfRule>
  </conditionalFormatting>
  <conditionalFormatting sqref="Z108">
    <cfRule type="containsText" dxfId="15" priority="16" operator="containsText" text="#N/A">
      <formula>NOT(ISERROR(SEARCH("#N/A",Z108)))</formula>
    </cfRule>
  </conditionalFormatting>
  <conditionalFormatting sqref="AA108">
    <cfRule type="containsText" dxfId="14" priority="15" operator="containsText" text="#N/A">
      <formula>NOT(ISERROR(SEARCH("#N/A",AA108)))</formula>
    </cfRule>
  </conditionalFormatting>
  <conditionalFormatting sqref="AB108">
    <cfRule type="containsText" dxfId="13" priority="14" operator="containsText" text="#N/A">
      <formula>NOT(ISERROR(SEARCH("#N/A",AB108)))</formula>
    </cfRule>
  </conditionalFormatting>
  <conditionalFormatting sqref="AF108">
    <cfRule type="containsText" dxfId="12" priority="13" operator="containsText" text="#N/A">
      <formula>NOT(ISERROR(SEARCH("#N/A",AF108)))</formula>
    </cfRule>
  </conditionalFormatting>
  <conditionalFormatting sqref="AG108:AK108">
    <cfRule type="containsText" dxfId="11" priority="12" operator="containsText" text="#N/A">
      <formula>NOT(ISERROR(SEARCH("#N/A",AG108)))</formula>
    </cfRule>
  </conditionalFormatting>
  <conditionalFormatting sqref="AL108">
    <cfRule type="containsText" dxfId="10" priority="11" operator="containsText" text="#N/A">
      <formula>NOT(ISERROR(SEARCH("#N/A",AL108)))</formula>
    </cfRule>
  </conditionalFormatting>
  <conditionalFormatting sqref="AM108">
    <cfRule type="containsText" dxfId="9" priority="10" operator="containsText" text="#N/A">
      <formula>NOT(ISERROR(SEARCH("#N/A",AM108)))</formula>
    </cfRule>
  </conditionalFormatting>
  <conditionalFormatting sqref="AN108">
    <cfRule type="containsText" dxfId="8" priority="9" operator="containsText" text="#N/A">
      <formula>NOT(ISERROR(SEARCH("#N/A",AN108)))</formula>
    </cfRule>
  </conditionalFormatting>
  <conditionalFormatting sqref="Q106:AN106">
    <cfRule type="containsText" dxfId="7" priority="8" operator="containsText" text="#N/A">
      <formula>NOT(ISERROR(SEARCH("#N/A",Q106)))</formula>
    </cfRule>
  </conditionalFormatting>
  <conditionalFormatting sqref="Q105:AN105">
    <cfRule type="containsText" dxfId="6" priority="7" operator="containsText" text="#N/A">
      <formula>NOT(ISERROR(SEARCH("#N/A",Q105)))</formula>
    </cfRule>
  </conditionalFormatting>
  <conditionalFormatting sqref="P109:AN109">
    <cfRule type="containsText" dxfId="5" priority="6" operator="containsText" text="#N/A">
      <formula>NOT(ISERROR(SEARCH("#N/A",P109)))</formula>
    </cfRule>
  </conditionalFormatting>
  <conditionalFormatting sqref="W20">
    <cfRule type="containsErrors" dxfId="4" priority="5">
      <formula>ISERROR(W20)</formula>
    </cfRule>
  </conditionalFormatting>
  <conditionalFormatting sqref="N165:N220">
    <cfRule type="containsText" dxfId="3" priority="4" operator="containsText" text="#N/A">
      <formula>NOT(ISERROR(SEARCH("#N/A",N165)))</formula>
    </cfRule>
  </conditionalFormatting>
  <conditionalFormatting sqref="N221:N501">
    <cfRule type="containsText" dxfId="2" priority="3" operator="containsText" text="#N/A">
      <formula>NOT(ISERROR(SEARCH("#N/A",N221)))</formula>
    </cfRule>
  </conditionalFormatting>
  <conditionalFormatting sqref="M9">
    <cfRule type="containsText" dxfId="1" priority="2" operator="containsText" text="#N/A">
      <formula>NOT(ISERROR(SEARCH("#N/A",M9)))</formula>
    </cfRule>
  </conditionalFormatting>
  <conditionalFormatting sqref="O9">
    <cfRule type="containsText" dxfId="0" priority="1" operator="containsText" text="#N/A">
      <formula>NOT(ISERROR(SEARCH("#N/A",O9)))</formula>
    </cfRule>
  </conditionalFormatting>
  <dataValidations xWindow="120" yWindow="337" count="10">
    <dataValidation type="list" allowBlank="1" showInputMessage="1" showErrorMessage="1" sqref="O21:O51" xr:uid="{00000000-0002-0000-0000-000003000000}">
      <formula1>$O$92</formula1>
    </dataValidation>
    <dataValidation type="list" allowBlank="1" showInputMessage="1" showErrorMessage="1" sqref="U4" xr:uid="{00000000-0002-0000-0000-000004000000}">
      <formula1>$E$1:$E$2</formula1>
    </dataValidation>
    <dataValidation type="list" allowBlank="1" showInputMessage="1" showErrorMessage="1" sqref="U5" xr:uid="{00000000-0002-0000-0000-000005000000}">
      <formula1>$H$2:$H$4</formula1>
    </dataValidation>
    <dataValidation type="list" allowBlank="1" showInputMessage="1" showErrorMessage="1" sqref="P21:P51" xr:uid="{00000000-0002-0000-0000-000006000000}">
      <formula1>$B$1:$B$332</formula1>
    </dataValidation>
    <dataValidation type="list" allowBlank="1" showInputMessage="1" showErrorMessage="1" sqref="O19:O20" xr:uid="{A996360B-8D6A-DE43-9CB6-C1EEAA3557FC}">
      <formula1>INDIRECT(N19)</formula1>
    </dataValidation>
    <dataValidation type="list" allowBlank="1" showInputMessage="1" showErrorMessage="1" sqref="P19:P20" xr:uid="{CA8B12FE-9A9F-4E47-84FC-A3670ECF9479}">
      <formula1>INDIRECT(K19)</formula1>
    </dataValidation>
    <dataValidation type="list" allowBlank="1" showInputMessage="1" showErrorMessage="1" sqref="N21:N51" xr:uid="{00000000-0002-0000-0000-000001000000}">
      <formula1>#REF!</formula1>
    </dataValidation>
    <dataValidation type="list" allowBlank="1" showInputMessage="1" showErrorMessage="1" sqref="Q19:Q20" xr:uid="{7A1392B1-6564-4D4B-8D93-895CDA55F14B}">
      <formula1>INDIRECT(J19)</formula1>
    </dataValidation>
    <dataValidation type="list" allowBlank="1" showInputMessage="1" showErrorMessage="1" sqref="R19:R20" xr:uid="{DA2FFAF4-CC10-9048-9C2E-D36085C0E22F}">
      <formula1>$A$85:$A$584</formula1>
    </dataValidation>
    <dataValidation type="list" allowBlank="1" showInputMessage="1" showErrorMessage="1" sqref="N19:N20" xr:uid="{C5E91F02-C733-6449-95C6-C4E3717C0D80}">
      <formula1>$E$86:$E$89</formula1>
    </dataValidation>
  </dataValidations>
  <hyperlinks>
    <hyperlink ref="V2:X2" r:id="rId1" display="CLICK TO SEND THIS FORM" xr:uid="{00000000-0004-0000-0000-000000000000}"/>
  </hyperlinks>
  <pageMargins left="0.7" right="0.7" top="0.75" bottom="0.75" header="0.3" footer="0.3"/>
  <pageSetup scale="22" fitToWidth="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PRICE &amp; ORDER FORM</vt:lpstr>
      <vt:lpstr>BPAD25</vt:lpstr>
      <vt:lpstr>BPADD</vt:lpstr>
      <vt:lpstr>CO</vt:lpstr>
      <vt:lpstr>COMPLETE</vt:lpstr>
      <vt:lpstr>DBADD</vt:lpstr>
      <vt:lpstr>DBB22_</vt:lpstr>
      <vt:lpstr>FB</vt:lpstr>
      <vt:lpstr>FD</vt:lpstr>
      <vt:lpstr>FEATHER</vt:lpstr>
      <vt:lpstr>FL</vt:lpstr>
      <vt:lpstr>FLAGS</vt:lpstr>
      <vt:lpstr>FS</vt:lpstr>
      <vt:lpstr>NA</vt:lpstr>
      <vt:lpstr>PR</vt:lpstr>
      <vt:lpstr>TEARDROP</vt:lpstr>
      <vt:lpstr>TS</vt:lpstr>
      <vt:lpstr>WATER_BAG</vt:lpstr>
      <vt:lpstr>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Bong Haduca</dc:creator>
  <cp:keywords/>
  <dc:description/>
  <cp:lastModifiedBy>Microsoft Office User</cp:lastModifiedBy>
  <cp:revision/>
  <dcterms:created xsi:type="dcterms:W3CDTF">2015-03-30T15:11:37Z</dcterms:created>
  <dcterms:modified xsi:type="dcterms:W3CDTF">2020-01-16T00:40:52Z</dcterms:modified>
</cp:coreProperties>
</file>